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5.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6.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7.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8.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9.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drawings/drawing10.xml" ContentType="application/vnd.openxmlformats-officedocument.drawing+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drawings/drawing11.xml" ContentType="application/vnd.openxmlformats-officedocument.drawing+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drawings/drawing12.xml" ContentType="application/vnd.openxmlformats-officedocument.drawing+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drawings/drawing13.xml" ContentType="application/vnd.openxmlformats-officedocument.drawing+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drawings/drawing14.xml" ContentType="application/vnd.openxmlformats-officedocument.drawing+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drawings/drawing15.xml" ContentType="application/vnd.openxmlformats-officedocument.drawing+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drawings/drawing16.xml" ContentType="application/vnd.openxmlformats-officedocument.drawing+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drawings/drawing17.xml" ContentType="application/vnd.openxmlformats-officedocument.drawing+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omments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drawings/drawing20.xml" ContentType="application/vnd.openxmlformats-officedocument.drawing+xml"/>
  <Override PartName="/xl/comments2.xml" ContentType="application/vnd.openxmlformats-officedocument.spreadsheetml.comments+xml"/>
  <Override PartName="/xl/drawings/drawing21.xml" ContentType="application/vnd.openxmlformats-officedocument.drawing+xml"/>
  <Override PartName="/xl/comments3.xml" ContentType="application/vnd.openxmlformats-officedocument.spreadsheetml.comments+xml"/>
  <Override PartName="/xl/drawings/drawing22.xml" ContentType="application/vnd.openxmlformats-officedocument.drawing+xml"/>
  <Override PartName="/xl/comments4.xml" ContentType="application/vnd.openxmlformats-officedocument.spreadsheetml.comments+xml"/>
  <Override PartName="/xl/drawings/drawing23.xml" ContentType="application/vnd.openxmlformats-officedocument.drawing+xml"/>
  <Override PartName="/xl/comments5.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drawings/drawing26.xml" ContentType="application/vnd.openxmlformats-officedocument.drawing+xml"/>
  <Override PartName="/xl/comments6.xml" ContentType="application/vnd.openxmlformats-officedocument.spreadsheetml.comments+xml"/>
  <Override PartName="/xl/drawings/drawing27.xml" ContentType="application/vnd.openxmlformats-officedocument.drawing+xml"/>
  <Override PartName="/xl/comments7.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drawings/drawing30.xml" ContentType="application/vnd.openxmlformats-officedocument.drawing+xml"/>
  <Override PartName="/xl/drawings/drawing31.xml" ContentType="application/vnd.openxmlformats-officedocument.drawing+xml"/>
  <Override PartName="/xl/comments8.xml" ContentType="application/vnd.openxmlformats-officedocument.spreadsheetml.comments+xml"/>
  <Override PartName="/xl/drawings/drawing32.xml" ContentType="application/vnd.openxmlformats-officedocument.drawing+xml"/>
  <Override PartName="/xl/comments9.xml" ContentType="application/vnd.openxmlformats-officedocument.spreadsheetml.comments+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https://sapnam-my.sharepoint.com/personal/patricia_saavedra_sap_com/Documents/SAPStore/"/>
    </mc:Choice>
  </mc:AlternateContent>
  <xr:revisionPtr revIDLastSave="0" documentId="8_{EA3A5F5C-D1A7-4293-B569-98D00EF1E619}" xr6:coauthVersionLast="47" xr6:coauthVersionMax="47" xr10:uidLastSave="{00000000-0000-0000-0000-000000000000}"/>
  <bookViews>
    <workbookView xWindow="-110" yWindow="-110" windowWidth="19420" windowHeight="11500" tabRatio="964" firstSheet="2" activeTab="2" xr2:uid="{00000000-000D-0000-FFFF-FFFF00000000}"/>
  </bookViews>
  <sheets>
    <sheet name="TableofContents" sheetId="689" r:id="rId1"/>
    <sheet name="CRD_Instructions" sheetId="679" r:id="rId2"/>
    <sheet name="CRD_Overview" sheetId="2" r:id="rId3"/>
    <sheet name="CRD-01" sheetId="723" r:id="rId4"/>
    <sheet name="CRD-02" sheetId="724" r:id="rId5"/>
    <sheet name="CRD-03" sheetId="725" r:id="rId6"/>
    <sheet name="CRD-04" sheetId="726" r:id="rId7"/>
    <sheet name="CRD-05" sheetId="727" r:id="rId8"/>
    <sheet name="CRD-06" sheetId="728" r:id="rId9"/>
    <sheet name="CRD-07" sheetId="729" r:id="rId10"/>
    <sheet name="CRD-08" sheetId="730" r:id="rId11"/>
    <sheet name="CRD-09" sheetId="716" r:id="rId12"/>
    <sheet name="CRD-10" sheetId="717" r:id="rId13"/>
    <sheet name="CRD-11" sheetId="718" r:id="rId14"/>
    <sheet name="CRD-12" sheetId="719" r:id="rId15"/>
    <sheet name="CRD-13" sheetId="720" r:id="rId16"/>
    <sheet name="CRD-14" sheetId="721" r:id="rId17"/>
    <sheet name="CRD-15" sheetId="722" r:id="rId18"/>
    <sheet name="CRD_Translations" sheetId="558" r:id="rId19"/>
    <sheet name="CRD_Interface_Changes" sheetId="5" r:id="rId20"/>
    <sheet name="Data_Source" sheetId="4" state="hidden" r:id="rId21"/>
    <sheet name="Sourcing_Instructions" sheetId="680" r:id="rId22"/>
    <sheet name="Available_Field_Types" sheetId="681" r:id="rId23"/>
    <sheet name="Standard_Header_Fields" sheetId="682" r:id="rId24"/>
    <sheet name="Sourcing_Custom_Fields" sheetId="683" r:id="rId25"/>
    <sheet name="Contracts_Custom_Fields" sheetId="684" r:id="rId26"/>
    <sheet name="SPM_Custom_Fields" sheetId="685" r:id="rId27"/>
    <sheet name="Picklist_Values" sheetId="686" r:id="rId28"/>
    <sheet name="Sourcing_Translations" sheetId="693" r:id="rId29"/>
    <sheet name="Examples" sheetId="688" r:id="rId30"/>
    <sheet name="Form_Instructions" sheetId="695" r:id="rId31"/>
    <sheet name="Form_Available_Field_Types" sheetId="696" r:id="rId32"/>
    <sheet name="Form_Custom_Fields" sheetId="698" r:id="rId33"/>
    <sheet name="Form_Line_Item_Fields" sheetId="699" r:id="rId34"/>
    <sheet name="Savings_Instructions" sheetId="701" r:id="rId35"/>
    <sheet name="Savings_Available_Field_Types" sheetId="702" r:id="rId36"/>
    <sheet name="Savings_Standard_Fields" sheetId="703" r:id="rId37"/>
    <sheet name="Savings_Details_Custom_Fields" sheetId="704" r:id="rId38"/>
    <sheet name="Savings_Alloc_Custom_Fields" sheetId="705" r:id="rId39"/>
    <sheet name="Savings_Layout" sheetId="708" r:id="rId40"/>
  </sheets>
  <definedNames>
    <definedName name="_xlnm._FilterDatabase" localSheetId="2" hidden="1">CRD_Overview!$A$6:$L$21</definedName>
    <definedName name="_xlnm._FilterDatabase" localSheetId="18" hidden="1">CRD_Translations!$A$2:$I$121</definedName>
    <definedName name="_xlnm._FilterDatabase" localSheetId="36" hidden="1">Savings_Standard_Fields!$B$3:$H$30</definedName>
    <definedName name="_xlnm._FilterDatabase" localSheetId="23" hidden="1">Standard_Header_Fields!$B$3:$K$38</definedName>
    <definedName name="Ad_Hoc_Create_Limit" localSheetId="25">Contracts_Custom_Fields!#REF!</definedName>
    <definedName name="Ad_Hoc_Create_Limit" localSheetId="33">Form_Line_Item_Fields!#REF!</definedName>
    <definedName name="Ad_Hoc_Create_Limit" localSheetId="38">Savings_Alloc_Custom_Fields!#REF!</definedName>
    <definedName name="Ad_Hoc_Create_Limit" localSheetId="36">#REF!</definedName>
    <definedName name="Ad_Hoc_Create_Limit" localSheetId="24">Sourcing_Custom_Fields!#REF!</definedName>
    <definedName name="Ad_Hoc_Create_Limit" localSheetId="21">#REF!</definedName>
    <definedName name="Ad_Hoc_Create_Limit" localSheetId="26">SPM_Custom_Fields!#REF!</definedName>
    <definedName name="Ad_Hoc_Create_Limit">#REF!</definedName>
    <definedName name="AdHoc" localSheetId="25">Contracts_Custom_Fields!#REF!</definedName>
    <definedName name="AdHoc" localSheetId="33">Form_Line_Item_Fields!#REF!</definedName>
    <definedName name="AdHoc" localSheetId="38">Savings_Alloc_Custom_Fields!#REF!</definedName>
    <definedName name="AdHoc" localSheetId="36">#REF!</definedName>
    <definedName name="AdHoc" localSheetId="24">Sourcing_Custom_Fields!#REF!</definedName>
    <definedName name="AdHoc" localSheetId="21">#REF!</definedName>
    <definedName name="AdHoc" localSheetId="26">SPM_Custom_Fields!#REF!</definedName>
    <definedName name="AdHoc">#REF!</definedName>
    <definedName name="Language">Data_Source!$F$3:$F$26</definedName>
    <definedName name="Limit" localSheetId="25">Contracts_Custom_Fields!#REF!</definedName>
    <definedName name="Limit" localSheetId="33">Form_Line_Item_Fields!#REF!</definedName>
    <definedName name="Limit" localSheetId="38">Savings_Alloc_Custom_Fields!#REF!</definedName>
    <definedName name="Limit" localSheetId="36">#REF!</definedName>
    <definedName name="Limit" localSheetId="24">Sourcing_Custom_Fields!#REF!</definedName>
    <definedName name="Limit" localSheetId="21">#REF!</definedName>
    <definedName name="Limit" localSheetId="26">SPM_Custom_Fields!#REF!</definedName>
    <definedName name="Limit">#REF!</definedName>
    <definedName name="No_Limit" localSheetId="25">Contracts_Custom_Fields!#REF!</definedName>
    <definedName name="No_Limit" localSheetId="33">Form_Line_Item_Fields!#REF!</definedName>
    <definedName name="No_Limit" localSheetId="38">Savings_Alloc_Custom_Fields!#REF!</definedName>
    <definedName name="No_Limit" localSheetId="36">#REF!</definedName>
    <definedName name="No_Limit" localSheetId="24">Sourcing_Custom_Fields!#REF!</definedName>
    <definedName name="No_Limit" localSheetId="21">#REF!</definedName>
    <definedName name="No_Limit" localSheetId="26">SPM_Custom_Fields!#REF!</definedName>
    <definedName name="No_Limit">#REF!</definedName>
    <definedName name="Object">Data_Source!$D$2:$D$17</definedName>
    <definedName name="_xlnm.Print_Area" localSheetId="22">Available_Field_Types!$A$1:$G$20</definedName>
    <definedName name="_xlnm.Print_Area" localSheetId="25">Contracts_Custom_Fields!$B$2:$P$10</definedName>
    <definedName name="_xlnm.Print_Area" localSheetId="1">CRD_Instructions!$A$1:$B$26</definedName>
    <definedName name="_xlnm.Print_Area" localSheetId="31">Form_Available_Field_Types!$A$1:$G$68</definedName>
    <definedName name="_xlnm.Print_Area" localSheetId="32">Form_Custom_Fields!$B$1:$O$11</definedName>
    <definedName name="_xlnm.Print_Area" localSheetId="30">Form_Instructions!$A$1:$B$40</definedName>
    <definedName name="_xlnm.Print_Area" localSheetId="33">Form_Line_Item_Fields!$B$1:$N$11</definedName>
    <definedName name="_xlnm.Print_Area" localSheetId="38">Savings_Alloc_Custom_Fields!$B$1:$L$9</definedName>
    <definedName name="_xlnm.Print_Area" localSheetId="35">Savings_Available_Field_Types!$A$1:$G$40</definedName>
    <definedName name="_xlnm.Print_Area" localSheetId="37">Savings_Details_Custom_Fields!$B$1:$L$9</definedName>
    <definedName name="_xlnm.Print_Area" localSheetId="34">Savings_Instructions!$A$1:$B$26</definedName>
    <definedName name="_xlnm.Print_Area" localSheetId="39">Savings_Layout!$A$1:$B$46</definedName>
    <definedName name="_xlnm.Print_Area" localSheetId="24">Sourcing_Custom_Fields!$B$2:$O$10</definedName>
    <definedName name="_xlnm.Print_Area" localSheetId="21">Sourcing_Instructions!$A$1:$B$35</definedName>
    <definedName name="_xlnm.Print_Area" localSheetId="26">SPM_Custom_Fields!$B$2:$P$10</definedName>
    <definedName name="Priority">Data_Source!$A$2:$A$4</definedName>
    <definedName name="Realm">Data_Source!$E$2:$E$4</definedName>
    <definedName name="Report" localSheetId="25">Contracts_Custom_Fields!#REF!</definedName>
    <definedName name="Report" localSheetId="33">Form_Line_Item_Fields!#REF!</definedName>
    <definedName name="Report" localSheetId="38">Savings_Alloc_Custom_Fields!#REF!</definedName>
    <definedName name="Report" localSheetId="36">#REF!</definedName>
    <definedName name="Report" localSheetId="24">Sourcing_Custom_Fields!#REF!</definedName>
    <definedName name="Report" localSheetId="21">#REF!</definedName>
    <definedName name="Report" localSheetId="26">SPM_Custom_Fields!#REF!</definedName>
    <definedName name="Report">#REF!</definedName>
    <definedName name="Report_Published_Forms_Only" localSheetId="25">Contracts_Custom_Fields!#REF!</definedName>
    <definedName name="Report_Published_Forms_Only" localSheetId="33">Form_Line_Item_Fields!#REF!</definedName>
    <definedName name="Report_Published_Forms_Only" localSheetId="38">Savings_Alloc_Custom_Fields!#REF!</definedName>
    <definedName name="Report_Published_Forms_Only" localSheetId="36">#REF!</definedName>
    <definedName name="Report_Published_Forms_Only" localSheetId="24">Sourcing_Custom_Fields!#REF!</definedName>
    <definedName name="Report_Published_Forms_Only" localSheetId="21">#REF!</definedName>
    <definedName name="Report_Published_Forms_Only" localSheetId="26">SPM_Custom_Fields!#REF!</definedName>
    <definedName name="Report_Published_Forms_Only">#REF!</definedName>
    <definedName name="Status">Data_Source!$B$2:$B$9</definedName>
    <definedName name="Type">Data_Source!$C$2:$C$7</definedName>
    <definedName name="Z_628B4BAD_D966_4EB5_96CF_C22899ECC06B_.wvu.FilterData" localSheetId="36" hidden="1">Savings_Standard_Fields!$B$3:$F$3</definedName>
    <definedName name="Z_628B4BAD_D966_4EB5_96CF_C22899ECC06B_.wvu.FilterData" localSheetId="23" hidden="1">Standard_Header_Fields!$B$3:$I$3</definedName>
    <definedName name="Z_84CFAA53_2995_4C9B_B45B_F9168CAC0A9E_.wvu.FilterData" localSheetId="36" hidden="1">Savings_Standard_Fields!$B$3:$F$3</definedName>
    <definedName name="Z_84CFAA53_2995_4C9B_B45B_F9168CAC0A9E_.wvu.FilterData" localSheetId="23" hidden="1">Standard_Header_Fields!$B$3:$I$3</definedName>
    <definedName name="Z_C131A73C_89D8_4D3B_A69C_45BC4A08A6D7_.wvu.FilterData" localSheetId="36" hidden="1">Savings_Standard_Fields!$B$3:$F$3</definedName>
    <definedName name="Z_C131A73C_89D8_4D3B_A69C_45BC4A08A6D7_.wvu.FilterData" localSheetId="23" hidden="1">Standard_Header_Fields!$B$3:$I$3</definedName>
    <definedName name="Z_EAE4C9C5_0008_4460_AA82_E944BCA9E992_.wvu.FilterData" localSheetId="36" hidden="1">Savings_Standard_Fields!$B$3:$F$3</definedName>
    <definedName name="Z_EAE4C9C5_0008_4460_AA82_E944BCA9E992_.wvu.FilterData" localSheetId="23" hidden="1">Standard_Header_Fields!$B$3:$I$3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 i="2" l="1"/>
  <c r="O2" i="699" l="1"/>
  <c r="P2" i="698"/>
  <c r="M1" i="705"/>
  <c r="M1" i="704"/>
  <c r="G33" i="730"/>
  <c r="G31" i="730"/>
  <c r="C8" i="730"/>
  <c r="C7" i="730"/>
  <c r="C6" i="730"/>
  <c r="G33" i="729"/>
  <c r="G31" i="729"/>
  <c r="C8" i="729"/>
  <c r="C7" i="729"/>
  <c r="C6" i="729"/>
  <c r="G33" i="728"/>
  <c r="G31" i="728"/>
  <c r="C8" i="728"/>
  <c r="C7" i="728"/>
  <c r="C6" i="728"/>
  <c r="G33" i="727"/>
  <c r="G31" i="727"/>
  <c r="C8" i="727"/>
  <c r="C7" i="727"/>
  <c r="C6" i="727"/>
  <c r="G33" i="726"/>
  <c r="G31" i="726"/>
  <c r="C8" i="726"/>
  <c r="C7" i="726"/>
  <c r="C6" i="726"/>
  <c r="G33" i="725"/>
  <c r="G31" i="725"/>
  <c r="C8" i="725"/>
  <c r="C7" i="725"/>
  <c r="C6" i="725"/>
  <c r="G33" i="724"/>
  <c r="G31" i="724"/>
  <c r="C8" i="724"/>
  <c r="C7" i="724"/>
  <c r="C6" i="724"/>
  <c r="G33" i="723"/>
  <c r="G31" i="723"/>
  <c r="C8" i="723"/>
  <c r="C7" i="723"/>
  <c r="C6" i="723"/>
  <c r="G33" i="722"/>
  <c r="G31" i="722"/>
  <c r="C8" i="722"/>
  <c r="C7" i="722"/>
  <c r="C6" i="722"/>
  <c r="G33" i="721"/>
  <c r="G31" i="721"/>
  <c r="C8" i="721"/>
  <c r="C7" i="721"/>
  <c r="C6" i="721"/>
  <c r="G33" i="720"/>
  <c r="G31" i="720"/>
  <c r="C8" i="720"/>
  <c r="C7" i="720"/>
  <c r="C6" i="720"/>
  <c r="G33" i="719"/>
  <c r="G31" i="719"/>
  <c r="C8" i="719"/>
  <c r="C7" i="719"/>
  <c r="C6" i="719"/>
  <c r="G33" i="718"/>
  <c r="G31" i="718"/>
  <c r="C8" i="718"/>
  <c r="C7" i="718"/>
  <c r="C6" i="718"/>
  <c r="G33" i="717"/>
  <c r="G31" i="717"/>
  <c r="C8" i="717"/>
  <c r="C7" i="717"/>
  <c r="C6" i="717"/>
  <c r="G33" i="716"/>
  <c r="G31" i="716"/>
  <c r="C8" i="716"/>
  <c r="C7" i="716"/>
  <c r="C6" i="716"/>
  <c r="A4" i="689"/>
  <c r="Q1" i="685"/>
  <c r="R1" i="684"/>
  <c r="R1" i="683"/>
  <c r="A21" i="689"/>
  <c r="A22" i="689"/>
  <c r="A20" i="689"/>
  <c r="A19" i="689"/>
  <c r="A18" i="689"/>
  <c r="A17" i="689"/>
  <c r="A15" i="689"/>
  <c r="A14" i="689"/>
  <c r="A13" i="689"/>
  <c r="A12" i="689"/>
  <c r="A11" i="689"/>
  <c r="A10" i="689"/>
  <c r="A7" i="689"/>
  <c r="A9" i="689"/>
  <c r="A16" i="689"/>
  <c r="A6" i="689"/>
  <c r="A5" i="689"/>
  <c r="A3" i="689"/>
  <c r="A2" i="689"/>
  <c r="A8" i="689"/>
  <c r="B11" i="2"/>
  <c r="D13" i="2"/>
  <c r="B6" i="5"/>
  <c r="D19" i="2"/>
  <c r="B18" i="2"/>
  <c r="I16" i="2"/>
  <c r="K9" i="2"/>
  <c r="C9" i="5"/>
  <c r="C13" i="5"/>
  <c r="D5" i="5"/>
  <c r="B13" i="2"/>
  <c r="D16" i="2"/>
  <c r="B7" i="2"/>
  <c r="B15" i="2"/>
  <c r="B18" i="5"/>
  <c r="B7" i="5"/>
  <c r="C18" i="5"/>
  <c r="C17" i="5"/>
  <c r="D7" i="2"/>
  <c r="K15" i="2"/>
  <c r="D20" i="2"/>
  <c r="B8" i="5"/>
  <c r="D11" i="2"/>
  <c r="I10" i="2"/>
  <c r="B17" i="2"/>
  <c r="D8" i="2"/>
  <c r="C14" i="5"/>
  <c r="I20" i="2"/>
  <c r="D6" i="5"/>
  <c r="D13" i="5"/>
  <c r="K20" i="2"/>
  <c r="B12" i="2"/>
  <c r="K18" i="2"/>
  <c r="D10" i="2"/>
  <c r="B10" i="5"/>
  <c r="I8" i="2"/>
  <c r="D17" i="5"/>
  <c r="B12" i="5"/>
  <c r="B15" i="5"/>
  <c r="C15" i="5"/>
  <c r="B19" i="5"/>
  <c r="B14" i="2"/>
  <c r="B9" i="2"/>
  <c r="B8" i="2"/>
  <c r="K11" i="2"/>
  <c r="K10" i="2"/>
  <c r="K8" i="2"/>
  <c r="D19" i="5"/>
  <c r="D18" i="2"/>
  <c r="D11" i="5"/>
  <c r="B20" i="2"/>
  <c r="K14" i="2"/>
  <c r="K12" i="2"/>
  <c r="I17" i="2"/>
  <c r="K21" i="2"/>
  <c r="B13" i="5"/>
  <c r="I11" i="2"/>
  <c r="I7" i="2"/>
  <c r="B21" i="2"/>
  <c r="D18" i="5"/>
  <c r="B16" i="5"/>
  <c r="D15" i="5"/>
  <c r="D14" i="2"/>
  <c r="C5" i="5"/>
  <c r="I9" i="2"/>
  <c r="I19" i="2"/>
  <c r="I21" i="2"/>
  <c r="K19" i="2"/>
  <c r="K17" i="2"/>
  <c r="D7" i="5"/>
  <c r="C6" i="5"/>
  <c r="D9" i="5"/>
  <c r="K16" i="2"/>
  <c r="C16" i="5"/>
  <c r="B5" i="5"/>
  <c r="I18" i="2"/>
  <c r="B9" i="5"/>
  <c r="D9" i="2"/>
  <c r="I14" i="2"/>
  <c r="D17" i="2"/>
  <c r="C11" i="5"/>
  <c r="K7" i="2"/>
  <c r="B16" i="2"/>
  <c r="C10" i="5"/>
  <c r="D15" i="2"/>
  <c r="D14" i="5"/>
  <c r="D16" i="5"/>
  <c r="D8" i="5"/>
  <c r="C7" i="5"/>
  <c r="B19" i="2"/>
  <c r="B14" i="5"/>
  <c r="I12" i="2"/>
  <c r="I15" i="2"/>
  <c r="K13" i="2"/>
  <c r="C12" i="5"/>
  <c r="B17" i="5"/>
  <c r="C8" i="5"/>
  <c r="D21" i="2"/>
  <c r="C19" i="5"/>
  <c r="D12" i="2"/>
  <c r="D10" i="5"/>
  <c r="I13" i="2"/>
  <c r="B11" i="5"/>
  <c r="D12" i="5"/>
  <c r="B10" i="2"/>
  <c r="I1" i="2" l="1"/>
  <c r="I3"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76" authorId="0" shapeId="0" xr:uid="{192B80D4-5811-4C1F-BA46-8AD97F488B58}">
      <text>
        <r>
          <rPr>
            <b/>
            <sz val="9"/>
            <color indexed="81"/>
            <rFont val="Tahoma"/>
            <family val="2"/>
          </rPr>
          <t>Corrected unbalanced quotes arround 
"drop shipment'.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 Abdullah Osman Ghani</author>
  </authors>
  <commentList>
    <comment ref="E3" authorId="0" shapeId="0" xr:uid="{776A3E57-D9C5-4D71-9E8B-40C24957EB83}">
      <text>
        <r>
          <rPr>
            <b/>
            <sz val="9"/>
            <color indexed="81"/>
            <rFont val="Tahoma"/>
            <family val="2"/>
          </rPr>
          <t>These options need to be enabled to make the Fields Editable.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Muir, Mara</author>
    <author>Elizabeth Reinhart</author>
    <author>jburgbacher</author>
    <author>Estevam, Thiago</author>
    <author>Englehart, Laura</author>
  </authors>
  <commentList>
    <comment ref="D4" authorId="0" shapeId="0" xr:uid="{EB08DA02-8CCA-49E4-8BEF-3EF52DFC488C}">
      <text>
        <r>
          <rPr>
            <sz val="9"/>
            <color indexed="81"/>
            <rFont val="Tahoma"/>
            <family val="2"/>
          </rPr>
          <t xml:space="preserve">Please indicate whether this is a request for a new field or a request to modify an existing field.
</t>
        </r>
      </text>
    </comment>
    <comment ref="E4" authorId="0" shapeId="0" xr:uid="{BA13CF3E-ADD1-44B9-A692-8CA31F99744E}">
      <text>
        <r>
          <rPr>
            <sz val="9"/>
            <color indexed="81"/>
            <rFont val="Tahoma"/>
            <family val="2"/>
          </rPr>
          <t>This is required if requesting a modification. Please explain the modifications needed. Columns G through Q do not need to be filled out.</t>
        </r>
      </text>
    </comment>
    <comment ref="G4" authorId="1" shapeId="0" xr:uid="{1B324333-569E-4EC8-8A8E-054F82306C34}">
      <text>
        <r>
          <rPr>
            <sz val="10"/>
            <color indexed="81"/>
            <rFont val="Arial"/>
            <family val="2"/>
          </rPr>
          <t>Please refer to the Available Field Types tab for definitions.</t>
        </r>
      </text>
    </comment>
    <comment ref="H4" authorId="1" shapeId="0" xr:uid="{09ADC445-4CEF-4346-9D97-C81CE1913715}">
      <text>
        <r>
          <rPr>
            <sz val="10"/>
            <color indexed="81"/>
            <rFont val="Arial"/>
            <family val="2"/>
          </rPr>
          <t>This is an optional feature that allows you to provide a field description for users to review when completing the header fields.</t>
        </r>
      </text>
    </comment>
    <comment ref="K4" authorId="1" shapeId="0" xr:uid="{EF5D642E-436D-42D0-B755-D739B28D0319}">
      <text>
        <r>
          <rPr>
            <sz val="10"/>
            <color indexed="81"/>
            <rFont val="Arial"/>
            <family val="2"/>
          </rPr>
          <t>Please indicate if the field will be required or optional. If Required, a user must enter a value into the form for that particular field.</t>
        </r>
      </text>
    </comment>
    <comment ref="M4" authorId="2" shapeId="0" xr:uid="{72E123C6-DBA0-4CE9-856E-96BF68A6552E}">
      <text>
        <r>
          <rPr>
            <b/>
            <sz val="10"/>
            <color indexed="81"/>
            <rFont val="Arial"/>
            <family val="2"/>
          </rPr>
          <t xml:space="preserve">Visibility Conditions </t>
        </r>
        <r>
          <rPr>
            <sz val="10"/>
            <color indexed="81"/>
            <rFont val="Arial"/>
            <family val="2"/>
          </rPr>
          <t xml:space="preserve">can be used to determine whether or not a field appears based upon the data populated in a different field.
</t>
        </r>
        <r>
          <rPr>
            <b/>
            <sz val="10"/>
            <color indexed="81"/>
            <rFont val="Arial"/>
            <family val="2"/>
          </rPr>
          <t>Validity Conditions</t>
        </r>
        <r>
          <rPr>
            <sz val="10"/>
            <color indexed="81"/>
            <rFont val="Arial"/>
            <family val="2"/>
          </rPr>
          <t xml:space="preserve"> can be used to validate the data that a user inputs to ensure that the data is correct.</t>
        </r>
      </text>
    </comment>
    <comment ref="N4" authorId="2" shapeId="0" xr:uid="{F66B46D5-906F-4904-A044-72E07E2FEE41}">
      <text>
        <r>
          <rPr>
            <b/>
            <u/>
            <sz val="10"/>
            <color indexed="81"/>
            <rFont val="Arial"/>
            <family val="2"/>
          </rPr>
          <t>Examples:</t>
        </r>
        <r>
          <rPr>
            <b/>
            <sz val="10"/>
            <color indexed="81"/>
            <rFont val="Arial"/>
            <family val="2"/>
          </rPr>
          <t xml:space="preserve">
Visibility:</t>
        </r>
        <r>
          <rPr>
            <sz val="10"/>
            <color indexed="81"/>
            <rFont val="Arial"/>
            <family val="2"/>
          </rPr>
          <t xml:space="preserve"> Hide this field if Region = North America.
</t>
        </r>
        <r>
          <rPr>
            <b/>
            <sz val="10"/>
            <color indexed="81"/>
            <rFont val="Arial"/>
            <family val="2"/>
          </rPr>
          <t>Validity:</t>
        </r>
        <r>
          <rPr>
            <sz val="10"/>
            <color indexed="81"/>
            <rFont val="Arial"/>
            <family val="2"/>
          </rPr>
          <t xml:space="preserve"> The value of a dollar field must be between 1 and 100.</t>
        </r>
      </text>
    </comment>
    <comment ref="O4" authorId="3" shapeId="0" xr:uid="{D2D31C04-082A-4F96-A379-8CD47703B684}">
      <text>
        <r>
          <rPr>
            <sz val="9"/>
            <color indexed="81"/>
            <rFont val="Tahoma"/>
            <family val="2"/>
          </rPr>
          <t>Fields are visible in all screens by default. (Create/Details/Edit/Search)</t>
        </r>
      </text>
    </comment>
    <comment ref="P4" authorId="0" shapeId="0" xr:uid="{F3063955-320F-490B-8B49-F5204DEA2BC5}">
      <text>
        <r>
          <rPr>
            <sz val="9"/>
            <color indexed="81"/>
            <rFont val="Tahoma"/>
            <family val="2"/>
          </rPr>
          <t>This is an optional feature that allows the field value to copy over when creating a follow-on projects or subprojects.</t>
        </r>
      </text>
    </comment>
    <comment ref="Q4" authorId="0" shapeId="0" xr:uid="{0977D794-84FB-43EA-B1F1-708D5328B0E6}">
      <text>
        <r>
          <rPr>
            <sz val="9"/>
            <color indexed="81"/>
            <rFont val="Tahoma"/>
            <family val="2"/>
          </rPr>
          <t xml:space="preserve">Please indicate where this field should appear within the existing field order.
</t>
        </r>
      </text>
    </comment>
    <comment ref="R4" authorId="4" shapeId="0" xr:uid="{D2AB9BA1-51CA-4C50-B3B5-FC2F7EFD11C7}">
      <text>
        <r>
          <rPr>
            <sz val="9"/>
            <color indexed="81"/>
            <rFont val="Tahoma"/>
            <family val="2"/>
          </rPr>
          <t>Translations can be provided for Header Field Name, Help Tip Text, and/or Picklist Values.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Muir, Mara</author>
    <author>Elizabeth Reinhart</author>
    <author>jburgbacher</author>
    <author>Englehart, Laura</author>
  </authors>
  <commentList>
    <comment ref="D4" authorId="0" shapeId="0" xr:uid="{BF7E853F-12A8-466A-B41F-6FBC9EA11828}">
      <text>
        <r>
          <rPr>
            <sz val="9"/>
            <color indexed="81"/>
            <rFont val="Tahoma"/>
            <family val="2"/>
          </rPr>
          <t xml:space="preserve">Please indicate whether this is a request for a new field or a request to modify an existing field.
</t>
        </r>
      </text>
    </comment>
    <comment ref="E4" authorId="0" shapeId="0" xr:uid="{C850B2CD-0172-42A6-ABB3-F8D43D545103}">
      <text>
        <r>
          <rPr>
            <sz val="9"/>
            <color indexed="81"/>
            <rFont val="Tahoma"/>
            <family val="2"/>
          </rPr>
          <t>This is required if requesting a modification. Please explain the modifications needed. Columns G through R do not need to be filled out.</t>
        </r>
      </text>
    </comment>
    <comment ref="G4" authorId="1" shapeId="0" xr:uid="{5AB8FF7E-64CF-4578-8F84-B01EA1348E03}">
      <text>
        <r>
          <rPr>
            <sz val="10"/>
            <color indexed="81"/>
            <rFont val="Arial"/>
            <family val="2"/>
          </rPr>
          <t>Please refer to the Available Field Types tab for definitions.</t>
        </r>
      </text>
    </comment>
    <comment ref="H4" authorId="1" shapeId="0" xr:uid="{BEB908F9-9D6B-4F42-A326-35D5A8E8BD66}">
      <text>
        <r>
          <rPr>
            <sz val="10"/>
            <color indexed="81"/>
            <rFont val="Arial"/>
            <family val="2"/>
          </rPr>
          <t>This is an optional feature that allows you to provide a field description for users to review when completing the header fields.</t>
        </r>
      </text>
    </comment>
    <comment ref="K4" authorId="1" shapeId="0" xr:uid="{51FA9B1F-30EE-4A0B-A870-56EA8EB04FE2}">
      <text>
        <r>
          <rPr>
            <sz val="10"/>
            <color indexed="81"/>
            <rFont val="Arial"/>
            <family val="2"/>
          </rPr>
          <t>Please indicate if the field will be required or optional. If Required, a user must enter a value into the form for that particular field.</t>
        </r>
      </text>
    </comment>
    <comment ref="M4" authorId="2" shapeId="0" xr:uid="{19712CAE-7124-4CD4-B293-B31270759AD2}">
      <text>
        <r>
          <rPr>
            <b/>
            <sz val="10"/>
            <color indexed="81"/>
            <rFont val="Arial"/>
            <family val="2"/>
          </rPr>
          <t xml:space="preserve">Visibility Conditions </t>
        </r>
        <r>
          <rPr>
            <sz val="10"/>
            <color indexed="81"/>
            <rFont val="Arial"/>
            <family val="2"/>
          </rPr>
          <t xml:space="preserve">can be used to determine whether or not a field appears based upon the data populated in a different field.
</t>
        </r>
        <r>
          <rPr>
            <b/>
            <sz val="10"/>
            <color indexed="81"/>
            <rFont val="Arial"/>
            <family val="2"/>
          </rPr>
          <t>Validity Conditions</t>
        </r>
        <r>
          <rPr>
            <sz val="10"/>
            <color indexed="81"/>
            <rFont val="Arial"/>
            <family val="2"/>
          </rPr>
          <t xml:space="preserve"> can be used to validate the data that a user inputs to ensure that the data is correct.</t>
        </r>
      </text>
    </comment>
    <comment ref="N4" authorId="2" shapeId="0" xr:uid="{7437FD8A-B83D-443C-9E47-9E01C56B4B11}">
      <text>
        <r>
          <rPr>
            <b/>
            <u/>
            <sz val="10"/>
            <color indexed="81"/>
            <rFont val="Arial"/>
            <family val="2"/>
          </rPr>
          <t>Examples:</t>
        </r>
        <r>
          <rPr>
            <b/>
            <sz val="10"/>
            <color indexed="81"/>
            <rFont val="Arial"/>
            <family val="2"/>
          </rPr>
          <t xml:space="preserve">
Visibility:</t>
        </r>
        <r>
          <rPr>
            <sz val="10"/>
            <color indexed="81"/>
            <rFont val="Arial"/>
            <family val="2"/>
          </rPr>
          <t xml:space="preserve"> Hide this field if Region = North America.
</t>
        </r>
        <r>
          <rPr>
            <b/>
            <sz val="10"/>
            <color indexed="81"/>
            <rFont val="Arial"/>
            <family val="2"/>
          </rPr>
          <t>Validity:</t>
        </r>
        <r>
          <rPr>
            <sz val="10"/>
            <color indexed="81"/>
            <rFont val="Arial"/>
            <family val="2"/>
          </rPr>
          <t xml:space="preserve"> The value of a dollar field must be between 1 and 100.</t>
        </r>
      </text>
    </comment>
    <comment ref="O4" authorId="3" shapeId="0" xr:uid="{365BE089-9C23-40F1-9448-0C01B33DEC3A}">
      <text>
        <r>
          <rPr>
            <b/>
            <sz val="9"/>
            <color indexed="81"/>
            <rFont val="Tahoma"/>
            <family val="2"/>
          </rPr>
          <t>Amendment:</t>
        </r>
        <r>
          <rPr>
            <sz val="9"/>
            <color indexed="81"/>
            <rFont val="Tahoma"/>
            <family val="2"/>
          </rPr>
          <t xml:space="preserve"> Allows you to change any part of the project.
</t>
        </r>
        <r>
          <rPr>
            <b/>
            <sz val="9"/>
            <color indexed="81"/>
            <rFont val="Tahoma"/>
            <family val="2"/>
          </rPr>
          <t>Administrative:</t>
        </r>
        <r>
          <rPr>
            <sz val="9"/>
            <color indexed="81"/>
            <rFont val="Tahoma"/>
            <family val="2"/>
          </rPr>
          <t xml:space="preserve"> Allows you to change non-contract details, such as adding a team member or uploading a supplemental document, or changing a description field.
</t>
        </r>
        <r>
          <rPr>
            <b/>
            <sz val="9"/>
            <color indexed="81"/>
            <rFont val="Tahoma"/>
            <family val="2"/>
          </rPr>
          <t>Renewal:</t>
        </r>
        <r>
          <rPr>
            <sz val="9"/>
            <color indexed="81"/>
            <rFont val="Tahoma"/>
            <family val="2"/>
          </rPr>
          <t xml:space="preserve"> Allows you to change the effective date, expiration date, and reminder settings.
</t>
        </r>
        <r>
          <rPr>
            <b/>
            <sz val="9"/>
            <color indexed="81"/>
            <rFont val="Tahoma"/>
            <family val="2"/>
          </rPr>
          <t>Termination:</t>
        </r>
        <r>
          <rPr>
            <sz val="9"/>
            <color indexed="81"/>
            <rFont val="Tahoma"/>
            <family val="2"/>
          </rPr>
          <t xml:space="preserve"> Allows you to change the expiration date and reminder settings. Use this amendment type to close a contract before its expiration date due to an adverse condition or disagreement.</t>
        </r>
      </text>
    </comment>
    <comment ref="P4" authorId="0" shapeId="0" xr:uid="{768188D5-315C-4391-A273-59859BC61FB8}">
      <text>
        <r>
          <rPr>
            <sz val="9"/>
            <color indexed="81"/>
            <rFont val="Tahoma"/>
            <family val="2"/>
          </rPr>
          <t>This is an optional feature that allows the field value to copy over when creating a follow-on projects, subprojects, or subagreements.</t>
        </r>
      </text>
    </comment>
    <comment ref="Q4" authorId="0" shapeId="0" xr:uid="{EB1CC297-5AF1-40C5-94C8-C44D31D670A8}">
      <text>
        <r>
          <rPr>
            <sz val="9"/>
            <color indexed="81"/>
            <rFont val="Tahoma"/>
            <family val="2"/>
          </rPr>
          <t>Please indicate where this field should appear within the existing field order.</t>
        </r>
      </text>
    </comment>
    <comment ref="R4" authorId="3" shapeId="0" xr:uid="{46AF3C23-258B-4D22-B9C7-1E491F2747F3}">
      <text>
        <r>
          <rPr>
            <sz val="9"/>
            <color indexed="81"/>
            <rFont val="Tahoma"/>
            <family val="2"/>
          </rPr>
          <t>Translations can be provided for Header Field Name, Help Tip Text, and/or Picklist Values.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Muir, Mara</author>
    <author>Elizabeth Reinhart</author>
    <author>jburgbacher</author>
    <author>Englehart, Laura</author>
  </authors>
  <commentList>
    <comment ref="D4" authorId="0" shapeId="0" xr:uid="{C01CF34C-8B84-468E-9080-D358EDC17576}">
      <text>
        <r>
          <rPr>
            <sz val="9"/>
            <color indexed="81"/>
            <rFont val="Tahoma"/>
            <family val="2"/>
          </rPr>
          <t xml:space="preserve">Please indicate whether this is a request for a new field or a request to modify an existing field.
</t>
        </r>
      </text>
    </comment>
    <comment ref="E4" authorId="0" shapeId="0" xr:uid="{C73AD9DE-C3F0-4C47-9947-37BD4877B7F3}">
      <text>
        <r>
          <rPr>
            <sz val="9"/>
            <color indexed="81"/>
            <rFont val="Tahoma"/>
            <family val="2"/>
          </rPr>
          <t>This is required if requesting a modification. Please explain the modifications needed. Columns G through Q do not need to be filled out.</t>
        </r>
      </text>
    </comment>
    <comment ref="G4" authorId="1" shapeId="0" xr:uid="{215D7F19-86B8-4A39-A993-2207E5F97B8D}">
      <text>
        <r>
          <rPr>
            <sz val="10"/>
            <color indexed="81"/>
            <rFont val="Arial"/>
            <family val="2"/>
          </rPr>
          <t>Please refer to the Available Field Types tab for definitions.</t>
        </r>
      </text>
    </comment>
    <comment ref="H4" authorId="1" shapeId="0" xr:uid="{61D149D9-B023-4506-8E45-726C72984D5A}">
      <text>
        <r>
          <rPr>
            <sz val="10"/>
            <color indexed="81"/>
            <rFont val="Arial"/>
            <family val="2"/>
          </rPr>
          <t>This is an optional feature that allows you to provide a field description for users to review when completing the header fields.</t>
        </r>
      </text>
    </comment>
    <comment ref="K4" authorId="1" shapeId="0" xr:uid="{21C8C737-2504-43CC-B69E-360DFA0EE7DE}">
      <text>
        <r>
          <rPr>
            <sz val="10"/>
            <color indexed="81"/>
            <rFont val="Arial"/>
            <family val="2"/>
          </rPr>
          <t>Please indicate if the field will be required or optional. If Required, a user must enter a value into the form for that particular field.</t>
        </r>
      </text>
    </comment>
    <comment ref="M4" authorId="2" shapeId="0" xr:uid="{45610C51-421E-4663-929D-A81556A7CFE0}">
      <text>
        <r>
          <rPr>
            <b/>
            <sz val="10"/>
            <color indexed="81"/>
            <rFont val="Arial"/>
            <family val="2"/>
          </rPr>
          <t xml:space="preserve">Visibility Conditions </t>
        </r>
        <r>
          <rPr>
            <sz val="10"/>
            <color indexed="81"/>
            <rFont val="Arial"/>
            <family val="2"/>
          </rPr>
          <t xml:space="preserve">can be used to determine whether or not a field appears based upon the data populated in a different field.
</t>
        </r>
        <r>
          <rPr>
            <b/>
            <sz val="10"/>
            <color indexed="81"/>
            <rFont val="Arial"/>
            <family val="2"/>
          </rPr>
          <t>Validity Conditions</t>
        </r>
        <r>
          <rPr>
            <sz val="10"/>
            <color indexed="81"/>
            <rFont val="Arial"/>
            <family val="2"/>
          </rPr>
          <t xml:space="preserve"> can be used to validate the data that a user inputs to ensure that the data is correct.</t>
        </r>
      </text>
    </comment>
    <comment ref="N4" authorId="2" shapeId="0" xr:uid="{6B988036-BB2D-494C-9676-CEDEC8256587}">
      <text>
        <r>
          <rPr>
            <b/>
            <u/>
            <sz val="10"/>
            <color indexed="81"/>
            <rFont val="Arial"/>
            <family val="2"/>
          </rPr>
          <t>Examples:</t>
        </r>
        <r>
          <rPr>
            <b/>
            <sz val="10"/>
            <color indexed="81"/>
            <rFont val="Arial"/>
            <family val="2"/>
          </rPr>
          <t xml:space="preserve">
Visibility:</t>
        </r>
        <r>
          <rPr>
            <sz val="10"/>
            <color indexed="81"/>
            <rFont val="Arial"/>
            <family val="2"/>
          </rPr>
          <t xml:space="preserve"> Hide this field if Region = North America.
</t>
        </r>
        <r>
          <rPr>
            <b/>
            <sz val="10"/>
            <color indexed="81"/>
            <rFont val="Arial"/>
            <family val="2"/>
          </rPr>
          <t>Validity:</t>
        </r>
        <r>
          <rPr>
            <sz val="10"/>
            <color indexed="81"/>
            <rFont val="Arial"/>
            <family val="2"/>
          </rPr>
          <t xml:space="preserve"> The value of a dollar field must be between 1 and 100.</t>
        </r>
      </text>
    </comment>
    <comment ref="O4" authorId="0" shapeId="0" xr:uid="{E037E13C-4864-4548-8C18-185276A052A2}">
      <text>
        <r>
          <rPr>
            <sz val="9"/>
            <color indexed="81"/>
            <rFont val="Tahoma"/>
            <family val="2"/>
          </rPr>
          <t>This is an optional feature that allows the field value to copy over when creating a follow-on projects or subprojects.</t>
        </r>
      </text>
    </comment>
    <comment ref="P4" authorId="0" shapeId="0" xr:uid="{5D47243E-3BF0-4CD1-8468-6A2F16FBED75}">
      <text>
        <r>
          <rPr>
            <sz val="9"/>
            <color indexed="81"/>
            <rFont val="Tahoma"/>
            <family val="2"/>
          </rPr>
          <t xml:space="preserve">Please indicate where this field should appear within the existing field order.
</t>
        </r>
      </text>
    </comment>
    <comment ref="Q4" authorId="3" shapeId="0" xr:uid="{755E83F9-545E-44E8-9B9B-B6270DB53B19}">
      <text>
        <r>
          <rPr>
            <sz val="9"/>
            <color indexed="81"/>
            <rFont val="Tahoma"/>
            <family val="2"/>
          </rPr>
          <t>Translations can be provided for Header Field Name, Help Tip Text, and/or Picklist Values.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Muir, Mara</author>
    <author>Elizabeth Reinhart</author>
    <author>jburgbacher</author>
  </authors>
  <commentList>
    <comment ref="D5" authorId="0" shapeId="0" xr:uid="{9D2CF45A-855C-4C07-961A-4313FE1ADC93}">
      <text>
        <r>
          <rPr>
            <sz val="9"/>
            <color indexed="81"/>
            <rFont val="Tahoma"/>
            <family val="2"/>
          </rPr>
          <t>Please indicate whether this is a request for a new field or a request to modify an existing field.</t>
        </r>
      </text>
    </comment>
    <comment ref="E5" authorId="0" shapeId="0" xr:uid="{F9570E1E-D906-421E-9EEA-F10D76F178A0}">
      <text>
        <r>
          <rPr>
            <sz val="9"/>
            <color indexed="81"/>
            <rFont val="Tahoma"/>
            <family val="2"/>
          </rPr>
          <t>This is required if requesting a modification. Please explain the modifications needed. Columns G through O do not need to be filled out.</t>
        </r>
      </text>
    </comment>
    <comment ref="G5" authorId="1" shapeId="0" xr:uid="{A712E8FA-7D54-448E-AF14-3ED6C11834B5}">
      <text>
        <r>
          <rPr>
            <sz val="10"/>
            <color indexed="81"/>
            <rFont val="Arial"/>
            <family val="2"/>
          </rPr>
          <t>If this field has the same name and type as a field in the project that contains the form
instance, use the value from the project as the default value when the form is created.
This option makes it easier for users to understand what a form is for and helps them fill
them out.</t>
        </r>
      </text>
    </comment>
    <comment ref="H5" authorId="1" shapeId="0" xr:uid="{55D12203-7006-48D9-A9F4-73273F8E65C8}">
      <text>
        <r>
          <rPr>
            <sz val="10"/>
            <color indexed="81"/>
            <rFont val="Arial"/>
            <family val="2"/>
          </rPr>
          <t>Please refer to the Form_Available_Field_Types tab for definitions.</t>
        </r>
      </text>
    </comment>
    <comment ref="I5" authorId="1" shapeId="0" xr:uid="{DA0F18D8-0989-4710-999B-8062492C8259}">
      <text>
        <r>
          <rPr>
            <sz val="10"/>
            <color indexed="81"/>
            <rFont val="Arial"/>
            <family val="2"/>
          </rPr>
          <t>This is an optional feature that allows you to provide a field description for users to review when completing the header fields.</t>
        </r>
      </text>
    </comment>
    <comment ref="J5" authorId="1" shapeId="0" xr:uid="{4385C2FB-B46F-4DA6-B00F-4BDC0C5FF657}">
      <text>
        <r>
          <rPr>
            <sz val="10"/>
            <color indexed="81"/>
            <rFont val="Arial"/>
            <family val="2"/>
          </rPr>
          <t>Please indicate if the field will be required or optional. If Required, a user must enter a value into the form for that particular field.</t>
        </r>
      </text>
    </comment>
    <comment ref="K5" authorId="2" shapeId="0" xr:uid="{D2C493AE-16DE-4BBA-BF64-A96F3B6DCFC3}">
      <text>
        <r>
          <rPr>
            <b/>
            <sz val="10"/>
            <color indexed="81"/>
            <rFont val="Arial"/>
            <family val="2"/>
          </rPr>
          <t xml:space="preserve">Visibility Conditions </t>
        </r>
        <r>
          <rPr>
            <sz val="10"/>
            <color indexed="81"/>
            <rFont val="Arial"/>
            <family val="2"/>
          </rPr>
          <t xml:space="preserve">can be used to determine whether or not a field appears based upon the data populated in a different field.
</t>
        </r>
        <r>
          <rPr>
            <b/>
            <sz val="10"/>
            <color indexed="81"/>
            <rFont val="Arial"/>
            <family val="2"/>
          </rPr>
          <t>Validity Conditions</t>
        </r>
        <r>
          <rPr>
            <sz val="10"/>
            <color indexed="81"/>
            <rFont val="Arial"/>
            <family val="2"/>
          </rPr>
          <t xml:space="preserve"> can be used to validate the data that a user inputs to ensure that the data is correct.</t>
        </r>
      </text>
    </comment>
    <comment ref="L5" authorId="2" shapeId="0" xr:uid="{4E427CDC-E40D-4F57-B03A-88E29D7B3478}">
      <text>
        <r>
          <rPr>
            <b/>
            <u/>
            <sz val="10"/>
            <color indexed="81"/>
            <rFont val="Arial"/>
            <family val="2"/>
          </rPr>
          <t>Examples:</t>
        </r>
        <r>
          <rPr>
            <b/>
            <sz val="10"/>
            <color indexed="81"/>
            <rFont val="Arial"/>
            <family val="2"/>
          </rPr>
          <t xml:space="preserve">
Visibility:</t>
        </r>
        <r>
          <rPr>
            <sz val="10"/>
            <color indexed="81"/>
            <rFont val="Arial"/>
            <family val="2"/>
          </rPr>
          <t xml:space="preserve"> Hide this field if Region = North America.
</t>
        </r>
        <r>
          <rPr>
            <b/>
            <sz val="10"/>
            <color indexed="81"/>
            <rFont val="Arial"/>
            <family val="2"/>
          </rPr>
          <t>Validity:</t>
        </r>
        <r>
          <rPr>
            <sz val="10"/>
            <color indexed="81"/>
            <rFont val="Arial"/>
            <family val="2"/>
          </rPr>
          <t xml:space="preserve"> The value of a dollar field must be between 1 and 100.</t>
        </r>
      </text>
    </comment>
    <comment ref="M5" authorId="1" shapeId="0" xr:uid="{0C73DB3C-264A-4710-864A-9B59A607318A}">
      <text>
        <r>
          <rPr>
            <b/>
            <sz val="10"/>
            <color indexed="81"/>
            <rFont val="Arial"/>
            <family val="2"/>
          </rPr>
          <t>Normal Fields</t>
        </r>
        <r>
          <rPr>
            <sz val="10"/>
            <color indexed="81"/>
            <rFont val="Arial"/>
            <family val="2"/>
          </rPr>
          <t xml:space="preserve"> are populated by the user.
</t>
        </r>
        <r>
          <rPr>
            <b/>
            <sz val="10"/>
            <color indexed="81"/>
            <rFont val="Arial"/>
            <family val="2"/>
          </rPr>
          <t>Computed fields</t>
        </r>
        <r>
          <rPr>
            <sz val="10"/>
            <color indexed="81"/>
            <rFont val="Arial"/>
            <family val="2"/>
          </rPr>
          <t xml:space="preserve"> are automatically calculated based upon user inputs into normal fields.
Example:
If you have a "Price per unit" normal field and a "Total Units" normal field, an automatically computed field could be Total Price=Price per unit *Total Unit</t>
        </r>
      </text>
    </comment>
    <comment ref="N5" authorId="1" shapeId="0" xr:uid="{B5AA606C-63D1-44E5-84EE-BC5310CA43B8}">
      <text>
        <r>
          <rPr>
            <sz val="10"/>
            <color indexed="81"/>
            <rFont val="Arial"/>
            <family val="2"/>
          </rPr>
          <t>Please provide the mathematical formula that will be used to calculate the value of this field.  
(ONLY APPLIES TO COMPUTED FIELDS)
Example:
If you have a "Price per unit" field and a "Total Units" field, an automatically computed field could be Total Price=Price per unit *Total Units</t>
        </r>
      </text>
    </comment>
    <comment ref="O5" authorId="1" shapeId="0" xr:uid="{81499E36-CDA6-4563-A1F9-D3909B11C9C4}">
      <text>
        <r>
          <rPr>
            <sz val="10"/>
            <color indexed="81"/>
            <rFont val="Arial"/>
            <family val="2"/>
          </rPr>
          <t>Please specify where this field should be placed within the existing field order.
Example:
Place this field between "Baseline Spend" and "Target Savings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Muir, Mara</author>
    <author>Elizabeth Reinhart</author>
    <author>jburgbacher</author>
  </authors>
  <commentList>
    <comment ref="D5" authorId="0" shapeId="0" xr:uid="{04827107-976C-4387-9C1E-B235A885F3F1}">
      <text>
        <r>
          <rPr>
            <sz val="9"/>
            <color indexed="81"/>
            <rFont val="Tahoma"/>
            <family val="2"/>
          </rPr>
          <t>Please indicate whether this is a request for a new field or a request to modify an existing field.</t>
        </r>
      </text>
    </comment>
    <comment ref="E5" authorId="0" shapeId="0" xr:uid="{241876EC-8A08-4E30-88B1-B82B87219564}">
      <text>
        <r>
          <rPr>
            <sz val="9"/>
            <color indexed="81"/>
            <rFont val="Tahoma"/>
            <family val="2"/>
          </rPr>
          <t>This is required if requesting a modification. Please explain the modifications needed. Columns G through N do not need to be filled out.</t>
        </r>
      </text>
    </comment>
    <comment ref="G5" authorId="1" shapeId="0" xr:uid="{8030E07B-C429-4080-AF81-252B55B74D3F}">
      <text>
        <r>
          <rPr>
            <sz val="10"/>
            <color indexed="81"/>
            <rFont val="Arial"/>
            <family val="2"/>
          </rPr>
          <t>Please refer to the Form_Available_Field_Types tab for definitions.</t>
        </r>
      </text>
    </comment>
    <comment ref="H5" authorId="1" shapeId="0" xr:uid="{232B1CFA-9BC7-4B99-A3D6-3639D63AE6FE}">
      <text>
        <r>
          <rPr>
            <sz val="10"/>
            <color indexed="81"/>
            <rFont val="Arial"/>
            <family val="2"/>
          </rPr>
          <t>This is an optional feature that allows you to provide a field description for users to review when completing the header fields.</t>
        </r>
      </text>
    </comment>
    <comment ref="I5" authorId="1" shapeId="0" xr:uid="{3B159D38-8B24-463D-A5F5-9F3240859FF0}">
      <text>
        <r>
          <rPr>
            <sz val="10"/>
            <color indexed="81"/>
            <rFont val="Arial"/>
            <family val="2"/>
          </rPr>
          <t>Please indicate if the field will be required or optional. If Required, a user must enter a value into the form for that particular field.</t>
        </r>
      </text>
    </comment>
    <comment ref="J5" authorId="2" shapeId="0" xr:uid="{DFF007DF-C7A4-45F2-85AE-288B09029D1C}">
      <text>
        <r>
          <rPr>
            <b/>
            <sz val="10"/>
            <color indexed="81"/>
            <rFont val="Arial"/>
            <family val="2"/>
          </rPr>
          <t xml:space="preserve">Visibility Conditions </t>
        </r>
        <r>
          <rPr>
            <sz val="10"/>
            <color indexed="81"/>
            <rFont val="Arial"/>
            <family val="2"/>
          </rPr>
          <t xml:space="preserve">can be used to determine whether or not a field appears based upon the data populated in a different field.
</t>
        </r>
        <r>
          <rPr>
            <b/>
            <sz val="10"/>
            <color indexed="81"/>
            <rFont val="Arial"/>
            <family val="2"/>
          </rPr>
          <t>Validity Conditions</t>
        </r>
        <r>
          <rPr>
            <sz val="10"/>
            <color indexed="81"/>
            <rFont val="Arial"/>
            <family val="2"/>
          </rPr>
          <t xml:space="preserve"> can be used to validate the data that a user inputs to ensure that the data is correct.</t>
        </r>
      </text>
    </comment>
    <comment ref="K5" authorId="2" shapeId="0" xr:uid="{3F4FA547-47D2-4569-8BD5-5923E8DBE0C0}">
      <text>
        <r>
          <rPr>
            <b/>
            <u/>
            <sz val="10"/>
            <color indexed="81"/>
            <rFont val="Arial"/>
            <family val="2"/>
          </rPr>
          <t>Examples:</t>
        </r>
        <r>
          <rPr>
            <b/>
            <sz val="10"/>
            <color indexed="81"/>
            <rFont val="Arial"/>
            <family val="2"/>
          </rPr>
          <t xml:space="preserve">
Visibility:</t>
        </r>
        <r>
          <rPr>
            <sz val="10"/>
            <color indexed="81"/>
            <rFont val="Arial"/>
            <family val="2"/>
          </rPr>
          <t xml:space="preserve"> Hide this field if Region = North America.
</t>
        </r>
        <r>
          <rPr>
            <b/>
            <sz val="10"/>
            <color indexed="81"/>
            <rFont val="Arial"/>
            <family val="2"/>
          </rPr>
          <t>Validity:</t>
        </r>
        <r>
          <rPr>
            <sz val="10"/>
            <color indexed="81"/>
            <rFont val="Arial"/>
            <family val="2"/>
          </rPr>
          <t xml:space="preserve"> The value of a dollar field must be between 1 and 100.</t>
        </r>
      </text>
    </comment>
    <comment ref="L5" authorId="1" shapeId="0" xr:uid="{184F5F9E-4956-4F62-B7D1-35F75F2E94CA}">
      <text>
        <r>
          <rPr>
            <b/>
            <sz val="10"/>
            <color indexed="81"/>
            <rFont val="Arial"/>
            <family val="2"/>
          </rPr>
          <t>Normal Fields</t>
        </r>
        <r>
          <rPr>
            <sz val="10"/>
            <color indexed="81"/>
            <rFont val="Arial"/>
            <family val="2"/>
          </rPr>
          <t xml:space="preserve"> are populated by the user.
</t>
        </r>
        <r>
          <rPr>
            <b/>
            <sz val="10"/>
            <color indexed="81"/>
            <rFont val="Arial"/>
            <family val="2"/>
          </rPr>
          <t>Computed fields</t>
        </r>
        <r>
          <rPr>
            <sz val="10"/>
            <color indexed="81"/>
            <rFont val="Arial"/>
            <family val="2"/>
          </rPr>
          <t xml:space="preserve"> are automatically calculated based upon user inputs into normal fields.
Example:
If you have a "Price per unit" normal field and a "Total Units" normal field, an automatically computed field could be Total Price=Price per unit *Total Unit</t>
        </r>
      </text>
    </comment>
    <comment ref="M5" authorId="1" shapeId="0" xr:uid="{819692E4-E77C-4A66-9B15-2E6BCF8E5D63}">
      <text>
        <r>
          <rPr>
            <sz val="10"/>
            <color indexed="81"/>
            <rFont val="Arial"/>
            <family val="2"/>
          </rPr>
          <t>Please provide the mathematical formula that will be used to calculate the value of this field.  
(ONLY APPLIES TO COMPUTED FIELDS)
Example:
If you have a "Price per unit" field and a "Total Units" field, an automatically computed field could be Total Price=Price per unit *Total Units</t>
        </r>
      </text>
    </comment>
    <comment ref="N5" authorId="1" shapeId="0" xr:uid="{EB823010-3D0C-4521-9E67-00BBD8C2996B}">
      <text>
        <r>
          <rPr>
            <sz val="10"/>
            <color indexed="81"/>
            <rFont val="Arial"/>
            <family val="2"/>
          </rPr>
          <t>Please specify where this field should be placed within the existing field order.
Example:
Place this field between "Baseline Spend" and "Target Savings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Muir, Mara</author>
    <author>Elizabeth Reinhart</author>
    <author>jburgbacher</author>
    <author>Englehart, Laura</author>
  </authors>
  <commentList>
    <comment ref="D3" authorId="0" shapeId="0" xr:uid="{F6CFB6A8-CA32-4739-8AA5-6F637F9EB419}">
      <text>
        <r>
          <rPr>
            <sz val="9"/>
            <color indexed="81"/>
            <rFont val="Tahoma"/>
            <family val="2"/>
          </rPr>
          <t xml:space="preserve">Please indicate whether this is a request for a new field or a request to modify an existing field.
</t>
        </r>
      </text>
    </comment>
    <comment ref="E3" authorId="0" shapeId="0" xr:uid="{795ED631-4F7A-490A-BA91-A984A69429DD}">
      <text>
        <r>
          <rPr>
            <sz val="9"/>
            <color indexed="81"/>
            <rFont val="Tahoma"/>
            <family val="2"/>
          </rPr>
          <t>This is required if requesting a modification. Please explain the modifications needed. Columns G through M do not need to be filled out.</t>
        </r>
      </text>
    </comment>
    <comment ref="G3" authorId="1" shapeId="0" xr:uid="{893760C2-AFC9-404E-93C1-BF7ED0A7E4DE}">
      <text>
        <r>
          <rPr>
            <sz val="10"/>
            <color indexed="81"/>
            <rFont val="Arial"/>
            <family val="2"/>
          </rPr>
          <t>Please refer to the Available Field Types tab for definitions.</t>
        </r>
      </text>
    </comment>
    <comment ref="H3" authorId="1" shapeId="0" xr:uid="{DAB10E9B-FCAD-4BD3-8454-E79D6730E372}">
      <text>
        <r>
          <rPr>
            <sz val="10"/>
            <color indexed="81"/>
            <rFont val="Arial"/>
            <family val="2"/>
          </rPr>
          <t>This is an optional feature that allows you to provide a field description for users to review when completing the header fields.</t>
        </r>
      </text>
    </comment>
    <comment ref="I3" authorId="1" shapeId="0" xr:uid="{76EB1ED1-7097-41DC-94DA-C34BD12B7027}">
      <text>
        <r>
          <rPr>
            <sz val="10"/>
            <color indexed="81"/>
            <rFont val="Arial"/>
            <family val="2"/>
          </rPr>
          <t>Please indicate if the field will be required or optional. If Required, a user must enter a value into the form for that particular field.</t>
        </r>
      </text>
    </comment>
    <comment ref="J3" authorId="2" shapeId="0" xr:uid="{26107595-440B-4B2A-8718-C93F2F6D9D4B}">
      <text>
        <r>
          <rPr>
            <b/>
            <u/>
            <sz val="10"/>
            <color indexed="81"/>
            <rFont val="Arial"/>
            <family val="2"/>
          </rPr>
          <t>Examples:</t>
        </r>
        <r>
          <rPr>
            <b/>
            <sz val="10"/>
            <color indexed="81"/>
            <rFont val="Arial"/>
            <family val="2"/>
          </rPr>
          <t xml:space="preserve">
Visibility:</t>
        </r>
        <r>
          <rPr>
            <sz val="10"/>
            <color indexed="81"/>
            <rFont val="Arial"/>
            <family val="2"/>
          </rPr>
          <t xml:space="preserve"> Hide this field if Region = North America.
</t>
        </r>
        <r>
          <rPr>
            <b/>
            <sz val="10"/>
            <color indexed="81"/>
            <rFont val="Arial"/>
            <family val="2"/>
          </rPr>
          <t>Validity:</t>
        </r>
        <r>
          <rPr>
            <sz val="10"/>
            <color indexed="81"/>
            <rFont val="Arial"/>
            <family val="2"/>
          </rPr>
          <t xml:space="preserve"> The value of a dollar field must be between 1 and 100.</t>
        </r>
      </text>
    </comment>
    <comment ref="K3" authorId="1" shapeId="0" xr:uid="{9CF4A1B1-39B1-4161-9DFF-68C3C0FB40DA}">
      <text>
        <r>
          <rPr>
            <b/>
            <sz val="10"/>
            <color indexed="81"/>
            <rFont val="Arial"/>
            <family val="2"/>
          </rPr>
          <t>Normal Fields</t>
        </r>
        <r>
          <rPr>
            <sz val="10"/>
            <color indexed="81"/>
            <rFont val="Arial"/>
            <family val="2"/>
          </rPr>
          <t xml:space="preserve"> are populated by the user.
</t>
        </r>
        <r>
          <rPr>
            <b/>
            <sz val="10"/>
            <color indexed="81"/>
            <rFont val="Arial"/>
            <family val="2"/>
          </rPr>
          <t>Computed fields</t>
        </r>
        <r>
          <rPr>
            <sz val="10"/>
            <color indexed="81"/>
            <rFont val="Arial"/>
            <family val="2"/>
          </rPr>
          <t xml:space="preserve"> are automatically calculated based upon user inputs into normal fields.
Example:
If you have a "Price per unit" normal field and a "Total Units" normal field, an automatically computed field could be Total Price=Price per unit *Total Unit</t>
        </r>
      </text>
    </comment>
    <comment ref="L3" authorId="1" shapeId="0" xr:uid="{C62CDC39-A64E-484A-B224-E29C97390025}">
      <text>
        <r>
          <rPr>
            <sz val="10"/>
            <color indexed="81"/>
            <rFont val="Arial"/>
            <family val="2"/>
          </rPr>
          <t>Please provide the mathematical formula that will be used to calculate the value of this field.  
(ONLY APPLIES TO COMPUTED FIELDS)
Example:
If you have a "Price per unit" field and a "Total Units" field, an automatically computed field could be Total Price=Price per unit *Total Units</t>
        </r>
      </text>
    </comment>
    <comment ref="M3" authorId="3" shapeId="0" xr:uid="{607DF8FB-964D-469D-BE95-468EE1FB9B1B}">
      <text>
        <r>
          <rPr>
            <sz val="9"/>
            <color indexed="81"/>
            <rFont val="Tahoma"/>
            <family val="2"/>
          </rPr>
          <t>Translations can be provided for Header Field Name, Help Tip Text, and/or Picklist Values. If applicable, please provide the translations in the Sourcing_Translations tab.</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Muir, Mara</author>
    <author>Elizabeth Reinhart</author>
    <author>jburgbacher</author>
    <author>Englehart, Laura</author>
  </authors>
  <commentList>
    <comment ref="D3" authorId="0" shapeId="0" xr:uid="{1DC3A586-3DD6-48C9-8FCB-E3E496E42620}">
      <text>
        <r>
          <rPr>
            <sz val="9"/>
            <color indexed="81"/>
            <rFont val="Tahoma"/>
            <family val="2"/>
          </rPr>
          <t xml:space="preserve">Please indicate whether this is a request for a new field or a request to modify an existing field.
</t>
        </r>
      </text>
    </comment>
    <comment ref="E3" authorId="0" shapeId="0" xr:uid="{344F40C3-6297-434F-B5EF-CD6ADA4F7500}">
      <text>
        <r>
          <rPr>
            <sz val="9"/>
            <color indexed="81"/>
            <rFont val="Tahoma"/>
            <family val="2"/>
          </rPr>
          <t>This is required if requesting a modification. Please explain the modifications needed. Columns G through M do not need to be filled out.</t>
        </r>
      </text>
    </comment>
    <comment ref="G3" authorId="1" shapeId="0" xr:uid="{40FC6921-07C0-4FD0-A631-CD3FAF4F5E73}">
      <text>
        <r>
          <rPr>
            <sz val="10"/>
            <color indexed="81"/>
            <rFont val="Arial"/>
            <family val="2"/>
          </rPr>
          <t>Please refer to the Available Field Types tab for definitions.</t>
        </r>
      </text>
    </comment>
    <comment ref="H3" authorId="1" shapeId="0" xr:uid="{839D2F19-1A47-482C-A16B-0A32C4D36550}">
      <text>
        <r>
          <rPr>
            <sz val="10"/>
            <color indexed="81"/>
            <rFont val="Arial"/>
            <family val="2"/>
          </rPr>
          <t>This is an optional feature that allows you to provide a field description for users to review when completing the header fields.</t>
        </r>
      </text>
    </comment>
    <comment ref="I3" authorId="1" shapeId="0" xr:uid="{EDF9F440-E9A0-4073-82B1-F417458C70A3}">
      <text>
        <r>
          <rPr>
            <sz val="10"/>
            <color indexed="81"/>
            <rFont val="Arial"/>
            <family val="2"/>
          </rPr>
          <t>Please indicate if the field will be required or optional. If Required, a user must enter a value into the form for that particular field.</t>
        </r>
      </text>
    </comment>
    <comment ref="J3" authorId="2" shapeId="0" xr:uid="{E6829A4D-75D9-4F7D-9486-68D78C805178}">
      <text>
        <r>
          <rPr>
            <b/>
            <u/>
            <sz val="10"/>
            <color indexed="81"/>
            <rFont val="Arial"/>
            <family val="2"/>
          </rPr>
          <t>Examples:</t>
        </r>
        <r>
          <rPr>
            <b/>
            <sz val="10"/>
            <color indexed="81"/>
            <rFont val="Arial"/>
            <family val="2"/>
          </rPr>
          <t xml:space="preserve">
Visibility:</t>
        </r>
        <r>
          <rPr>
            <sz val="10"/>
            <color indexed="81"/>
            <rFont val="Arial"/>
            <family val="2"/>
          </rPr>
          <t xml:space="preserve"> Hide this field if Region = North America.
</t>
        </r>
        <r>
          <rPr>
            <b/>
            <sz val="10"/>
            <color indexed="81"/>
            <rFont val="Arial"/>
            <family val="2"/>
          </rPr>
          <t>Validity:</t>
        </r>
        <r>
          <rPr>
            <sz val="10"/>
            <color indexed="81"/>
            <rFont val="Arial"/>
            <family val="2"/>
          </rPr>
          <t xml:space="preserve"> The value of a dollar field must be between 1 and 100.</t>
        </r>
      </text>
    </comment>
    <comment ref="K3" authorId="1" shapeId="0" xr:uid="{A66A1EBF-12B6-438F-8F05-73A98E278E96}">
      <text>
        <r>
          <rPr>
            <b/>
            <sz val="10"/>
            <color indexed="81"/>
            <rFont val="Arial"/>
            <family val="2"/>
          </rPr>
          <t>Normal Fields</t>
        </r>
        <r>
          <rPr>
            <sz val="10"/>
            <color indexed="81"/>
            <rFont val="Arial"/>
            <family val="2"/>
          </rPr>
          <t xml:space="preserve"> are populated by the user.
</t>
        </r>
        <r>
          <rPr>
            <b/>
            <sz val="10"/>
            <color indexed="81"/>
            <rFont val="Arial"/>
            <family val="2"/>
          </rPr>
          <t>Computed fields</t>
        </r>
        <r>
          <rPr>
            <sz val="10"/>
            <color indexed="81"/>
            <rFont val="Arial"/>
            <family val="2"/>
          </rPr>
          <t xml:space="preserve"> are automatically calculated based upon user inputs into normal fields.
Example:
If you have a "Price per unit" normal field and a "Total Units" normal field, an automatically computed field could be Total Price=Price per unit *Total Unit</t>
        </r>
      </text>
    </comment>
    <comment ref="L3" authorId="1" shapeId="0" xr:uid="{3549827B-05BC-4C9A-B973-3ADE60776C90}">
      <text>
        <r>
          <rPr>
            <sz val="10"/>
            <color indexed="81"/>
            <rFont val="Arial"/>
            <family val="2"/>
          </rPr>
          <t>Please provide the mathematical formula that will be used to calculate the value of this field.  
(ONLY APPLIES TO COMPUTED FIELDS)
Example:
If you have a "Price per unit" field and a "Total Units" field, an automatically computed field could be Total Price=Price per unit *Total Units</t>
        </r>
      </text>
    </comment>
    <comment ref="M3" authorId="3" shapeId="0" xr:uid="{F018DC39-9EF7-4446-BFF8-BFCFA0397DA6}">
      <text>
        <r>
          <rPr>
            <sz val="9"/>
            <color indexed="81"/>
            <rFont val="Tahoma"/>
            <family val="2"/>
          </rPr>
          <t>Translations can be provided for Header Field Name, Help Tip Text, and/or Picklist Values. If applicable, please provide the translations in the Sourcing_Translations tab.</t>
        </r>
      </text>
    </comment>
  </commentList>
</comments>
</file>

<file path=xl/sharedStrings.xml><?xml version="1.0" encoding="utf-8"?>
<sst xmlns="http://schemas.openxmlformats.org/spreadsheetml/2006/main" count="2595" uniqueCount="775">
  <si>
    <t>Priority</t>
  </si>
  <si>
    <t>Customer:</t>
  </si>
  <si>
    <t>Product:</t>
  </si>
  <si>
    <t>Status</t>
  </si>
  <si>
    <t>Comments</t>
  </si>
  <si>
    <t>CRD-01</t>
  </si>
  <si>
    <t>CRD No.:</t>
  </si>
  <si>
    <t>Type</t>
  </si>
  <si>
    <t>Screenshots, Wireframes</t>
  </si>
  <si>
    <t>Area(s) impacted:</t>
  </si>
  <si>
    <t>Changes in CSV files</t>
  </si>
  <si>
    <t>cus_</t>
  </si>
  <si>
    <t>Changes in WDSL</t>
  </si>
  <si>
    <t>Customization Requirement Description Document</t>
  </si>
  <si>
    <t>Customization Requirement Description Document Tracker</t>
  </si>
  <si>
    <t>Go to CRD Overview</t>
  </si>
  <si>
    <t>Interface Changes Overview</t>
  </si>
  <si>
    <t>Date</t>
  </si>
  <si>
    <t>Integer</t>
  </si>
  <si>
    <t>Text</t>
  </si>
  <si>
    <t>Decimal number</t>
  </si>
  <si>
    <t>Object</t>
  </si>
  <si>
    <t>Requisition</t>
  </si>
  <si>
    <t>Requisition Line Item</t>
  </si>
  <si>
    <t>Purchase Order</t>
  </si>
  <si>
    <t>Purchase Order Line Item</t>
  </si>
  <si>
    <t>Accounting</t>
  </si>
  <si>
    <t>Receipt</t>
  </si>
  <si>
    <t>Receipt Item</t>
  </si>
  <si>
    <t xml:space="preserve">Invoice </t>
  </si>
  <si>
    <t>Invoice Reconciliation</t>
  </si>
  <si>
    <t>User Profile</t>
  </si>
  <si>
    <t>Supplier</t>
  </si>
  <si>
    <t>Contract</t>
  </si>
  <si>
    <t>Contract Line item</t>
  </si>
  <si>
    <t>Invoice Line Item</t>
  </si>
  <si>
    <t>Invoice Reconciliation Line Item</t>
  </si>
  <si>
    <t>Implemented by:</t>
  </si>
  <si>
    <t>CRD-02</t>
  </si>
  <si>
    <t>CRD-03</t>
  </si>
  <si>
    <t>CRD-04</t>
  </si>
  <si>
    <t>CRD-05</t>
  </si>
  <si>
    <t>CRD-06</t>
  </si>
  <si>
    <t>CRD-07</t>
  </si>
  <si>
    <t>CRD-08</t>
  </si>
  <si>
    <t>CRD-09</t>
  </si>
  <si>
    <t>CRD-10</t>
  </si>
  <si>
    <t>CRD-11</t>
  </si>
  <si>
    <t>CRD-12</t>
  </si>
  <si>
    <t>CRD-13</t>
  </si>
  <si>
    <t>CRD-14</t>
  </si>
  <si>
    <t>CRD-15</t>
  </si>
  <si>
    <t>Technical name:</t>
  </si>
  <si>
    <t>Reportable:</t>
  </si>
  <si>
    <t>Default value:</t>
  </si>
  <si>
    <t>Editability condition:</t>
  </si>
  <si>
    <t>Visibility condition:</t>
  </si>
  <si>
    <t>Validity condition:</t>
  </si>
  <si>
    <t>Feasible</t>
  </si>
  <si>
    <t>Medium</t>
  </si>
  <si>
    <t>Low</t>
  </si>
  <si>
    <t>In Test</t>
  </si>
  <si>
    <t>&lt;Set manually&gt;</t>
  </si>
  <si>
    <t>Relation Entry Details</t>
  </si>
  <si>
    <t>High</t>
  </si>
  <si>
    <t>Validity error message (key):</t>
  </si>
  <si>
    <t>Show in:</t>
  </si>
  <si>
    <t>On demand deployment - Operational Procurement</t>
  </si>
  <si>
    <t>Tech lead area</t>
  </si>
  <si>
    <t>Technical description:</t>
  </si>
  <si>
    <t>Custom field details</t>
  </si>
  <si>
    <t>ERP exportable:</t>
  </si>
  <si>
    <t>AN field:</t>
  </si>
  <si>
    <t>AN extrinsic name:</t>
  </si>
  <si>
    <t>Other Requirements:</t>
  </si>
  <si>
    <t>Language</t>
  </si>
  <si>
    <t>Custom columns:</t>
  </si>
  <si>
    <t>Flex Master Data details</t>
  </si>
  <si>
    <t xml:space="preserve">Help tip (key): </t>
  </si>
  <si>
    <t>English</t>
  </si>
  <si>
    <t>Italian</t>
  </si>
  <si>
    <t>Russian</t>
  </si>
  <si>
    <t>German</t>
  </si>
  <si>
    <t>Swedish</t>
  </si>
  <si>
    <t>Turkish</t>
  </si>
  <si>
    <t>French</t>
  </si>
  <si>
    <t>Finnish</t>
  </si>
  <si>
    <t>Spanish</t>
  </si>
  <si>
    <t>Norwegian</t>
  </si>
  <si>
    <t>Polish</t>
  </si>
  <si>
    <t>Romanian</t>
  </si>
  <si>
    <t>Bulgarian</t>
  </si>
  <si>
    <t>Korean</t>
  </si>
  <si>
    <t>Traditional Chinese</t>
  </si>
  <si>
    <t>Japanese</t>
  </si>
  <si>
    <t>Croatian</t>
  </si>
  <si>
    <t>Simplified Chinese</t>
  </si>
  <si>
    <t>Brazilian Portuguese</t>
  </si>
  <si>
    <t>Danish</t>
  </si>
  <si>
    <t>Czech</t>
  </si>
  <si>
    <t>Hungarian</t>
  </si>
  <si>
    <t>Dutch</t>
  </si>
  <si>
    <t>Greek</t>
  </si>
  <si>
    <t>Realms affected</t>
  </si>
  <si>
    <t>Localized (translated):</t>
  </si>
  <si>
    <t>In Prod</t>
  </si>
  <si>
    <t>Cancelled but built</t>
  </si>
  <si>
    <t>Not feasible</t>
  </si>
  <si>
    <t>On hold</t>
  </si>
  <si>
    <t>AN extrinsics</t>
  </si>
  <si>
    <t>CRD no.</t>
  </si>
  <si>
    <t>CRD title</t>
  </si>
  <si>
    <t>Area(s) impacted</t>
  </si>
  <si>
    <t>Fields count</t>
  </si>
  <si>
    <t>Build due date</t>
  </si>
  <si>
    <t>F1</t>
  </si>
  <si>
    <t>Translations</t>
  </si>
  <si>
    <t>Key</t>
  </si>
  <si>
    <t>Label (key)*:</t>
  </si>
  <si>
    <t>Document type*:</t>
  </si>
  <si>
    <t>Type*:</t>
  </si>
  <si>
    <t>Title*:</t>
  </si>
  <si>
    <t>Submitted by*:</t>
  </si>
  <si>
    <t>Description of the requirement*:</t>
  </si>
  <si>
    <t>ERP importable:</t>
  </si>
  <si>
    <t>FMD Name*:</t>
  </si>
  <si>
    <t>Name*:</t>
  </si>
  <si>
    <t>Field to drive filtering*:</t>
  </si>
  <si>
    <t>Field to be filtered*:</t>
  </si>
  <si>
    <r>
      <t xml:space="preserve">* </t>
    </r>
    <r>
      <rPr>
        <sz val="9"/>
        <rFont val="Arial"/>
        <family val="2"/>
      </rPr>
      <t>Fields marked with start are mandatory to be set</t>
    </r>
  </si>
  <si>
    <t>Boolean</t>
  </si>
  <si>
    <r>
      <rPr>
        <b/>
        <sz val="10"/>
        <color theme="0"/>
        <rFont val="Arial"/>
        <family val="2"/>
      </rPr>
      <t xml:space="preserve">Languages
</t>
    </r>
    <r>
      <rPr>
        <sz val="9"/>
        <color theme="0"/>
        <rFont val="Arial"/>
        <family val="2"/>
      </rPr>
      <t>Hint: Add additional languages which are in scope in columns D and beyond.</t>
    </r>
  </si>
  <si>
    <t>Supported languages: 
Italian, Russian, German, Swedish, Turkish, French, Finnish, Spanish, Norwegian, Polish, Romanian, Bulgarian, Korean, Traditional Chinese, Japanese, Croatian, Simplified Chinese, Brazilian Portuguese, Danish, Czech, Hungarian, Dutch, Greek</t>
  </si>
  <si>
    <t>Introduction</t>
  </si>
  <si>
    <t>Structure of Form Data Collection Template</t>
  </si>
  <si>
    <t xml:space="preserve">The Header Field Data Collection Template is organized into easy-to-complete sections within an Excel Workbook. </t>
  </si>
  <si>
    <t>Instructions</t>
  </si>
  <si>
    <r>
      <t>Available Custom Fields:</t>
    </r>
    <r>
      <rPr>
        <sz val="10"/>
        <rFont val="Arial"/>
        <family val="2"/>
      </rPr>
      <t xml:space="preserve"> This tab includes a listing of the different types and definitions of the Custom Header Fields that can be created. This tab also shows you how many fields are available and reportable within your site for the solutions.
</t>
    </r>
    <r>
      <rPr>
        <b/>
        <sz val="10"/>
        <color rgb="FFFF0000"/>
        <rFont val="Arial"/>
        <family val="2"/>
      </rPr>
      <t>Note:</t>
    </r>
    <r>
      <rPr>
        <sz val="10"/>
        <rFont val="Arial"/>
        <family val="2"/>
      </rPr>
      <t xml:space="preserve"> This tab is for reference only and no changes should be made.</t>
    </r>
  </si>
  <si>
    <r>
      <t>Standard Header Fields:</t>
    </r>
    <r>
      <rPr>
        <sz val="10"/>
        <rFont val="Arial"/>
        <family val="2"/>
      </rPr>
      <t xml:space="preserve"> This is a listing of the Standard Header Fields that you will see within a given SAP Ariba Solution. This tab includes a description of each of the leading practices fields, as well as whether those fields are editable in any way. </t>
    </r>
  </si>
  <si>
    <r>
      <t>Sourcing Custom Fields:</t>
    </r>
    <r>
      <rPr>
        <sz val="10"/>
        <rFont val="Arial"/>
        <family val="2"/>
      </rPr>
      <t xml:space="preserve"> This tab should be used to submit your Sourcing custom field choices to your Deployment Lead.</t>
    </r>
  </si>
  <si>
    <r>
      <t>Contracts Fields:</t>
    </r>
    <r>
      <rPr>
        <sz val="10"/>
        <rFont val="Arial"/>
        <family val="2"/>
      </rPr>
      <t xml:space="preserve"> This tab should be used to submit your Contracts custom field choices to your Deployment Lead.</t>
    </r>
  </si>
  <si>
    <r>
      <t>SIPM Custom Fields:</t>
    </r>
    <r>
      <rPr>
        <sz val="10"/>
        <rFont val="Arial"/>
        <family val="2"/>
      </rPr>
      <t xml:space="preserve"> This tab should be used to submit your Supplier Performance Management custom field choices to your Deployment Lead.</t>
    </r>
  </si>
  <si>
    <r>
      <t>Picklist Values:</t>
    </r>
    <r>
      <rPr>
        <sz val="10"/>
        <rFont val="Arial"/>
        <family val="2"/>
      </rPr>
      <t xml:space="preserve"> This tab is used to collect the values for any field that will be created with a drop down list of choices. There is no limitation on the number of picklist options (enumerations) that you can have within a custom text field. Also, there is no limitation to how many selections you can make within a text multiple select field.</t>
    </r>
  </si>
  <si>
    <r>
      <t>Translations:</t>
    </r>
    <r>
      <rPr>
        <sz val="10"/>
        <rFont val="Arial"/>
        <family val="2"/>
      </rPr>
      <t xml:space="preserve"> This tab allows you to enter translations for any of your custom field labels, help tip text, and/or picklist values. To designate a translation, enter the field/help tip/picklist value in column C of the Translations tab then enter any corresponding translation (with the language for the translation indicated in the column header).</t>
    </r>
  </si>
  <si>
    <t>Directions</t>
  </si>
  <si>
    <r>
      <t xml:space="preserve">The Customer </t>
    </r>
    <r>
      <rPr>
        <u/>
        <sz val="10"/>
        <rFont val="Arial"/>
        <family val="2"/>
      </rPr>
      <t>must complete</t>
    </r>
    <r>
      <rPr>
        <sz val="10"/>
        <rFont val="Arial"/>
        <family val="2"/>
      </rPr>
      <t xml:space="preserve"> the relevant tabs of this workbook by including </t>
    </r>
    <r>
      <rPr>
        <u/>
        <sz val="10"/>
        <rFont val="Arial"/>
        <family val="2"/>
      </rPr>
      <t>complete data</t>
    </r>
    <r>
      <rPr>
        <sz val="10"/>
        <rFont val="Arial"/>
        <family val="2"/>
      </rPr>
      <t xml:space="preserve"> for the following fields within the Custom Fields tab(s):</t>
    </r>
  </si>
  <si>
    <r>
      <t>*</t>
    </r>
    <r>
      <rPr>
        <sz val="10"/>
        <rFont val="Arial"/>
        <family val="2"/>
      </rPr>
      <t xml:space="preserve"> Header Field Name</t>
    </r>
  </si>
  <si>
    <r>
      <t>*</t>
    </r>
    <r>
      <rPr>
        <sz val="10"/>
        <rFont val="Arial"/>
        <family val="2"/>
      </rPr>
      <t xml:space="preserve"> Type of Header Field</t>
    </r>
  </si>
  <si>
    <r>
      <t>*</t>
    </r>
    <r>
      <rPr>
        <sz val="10"/>
        <rFont val="Arial"/>
        <family val="2"/>
      </rPr>
      <t xml:space="preserve"> Reportable?</t>
    </r>
  </si>
  <si>
    <r>
      <t>*</t>
    </r>
    <r>
      <rPr>
        <sz val="10"/>
        <rFont val="Arial"/>
        <family val="2"/>
      </rPr>
      <t xml:space="preserve"> Required?</t>
    </r>
  </si>
  <si>
    <r>
      <t>*</t>
    </r>
    <r>
      <rPr>
        <sz val="10"/>
        <rFont val="Arial"/>
        <family val="2"/>
      </rPr>
      <t xml:space="preserve"> Searchable?</t>
    </r>
  </si>
  <si>
    <t>Condition Type</t>
  </si>
  <si>
    <t>Condition Expression</t>
  </si>
  <si>
    <r>
      <t xml:space="preserve">* </t>
    </r>
    <r>
      <rPr>
        <b/>
        <sz val="9"/>
        <color theme="1"/>
        <rFont val="Arial"/>
        <family val="2"/>
      </rPr>
      <t>This is a REQUIRED Data Field</t>
    </r>
  </si>
  <si>
    <t>© 2020-2023 SAP, All Rights Reserved. The contents of this document are confidential and proprietary information of SAP.</t>
  </si>
  <si>
    <t>Tracker Structure</t>
  </si>
  <si>
    <t xml:space="preserve">The CRD Template is organized into easy-to-complete sections within an Excel Workbook. </t>
  </si>
  <si>
    <r>
      <t>CRD Overview:</t>
    </r>
    <r>
      <rPr>
        <sz val="10"/>
        <rFont val="Arial"/>
        <family val="2"/>
      </rPr>
      <t xml:space="preserve"> This first sheet contains list of CRDs. Please set Customer and Product fields in CRD Overview header. These values are automatically set in headers of all specific CRDs then. This should be the only data that is updated. 
</t>
    </r>
    <r>
      <rPr>
        <b/>
        <sz val="10"/>
        <rFont val="Arial"/>
        <family val="2"/>
      </rPr>
      <t>Important: Keep column CRD No. always on first position (A), otherwise workbook references will be broken.</t>
    </r>
  </si>
  <si>
    <r>
      <t>CRD Tabs:</t>
    </r>
    <r>
      <rPr>
        <sz val="10"/>
        <rFont val="Arial"/>
        <family val="2"/>
      </rPr>
      <t xml:space="preserve"> CRD sheets are pre-built in the workbook, which are to be used for specifying the customzation that is needed. Cells marked with an * must be populated. Ech CRD sheets consists of the following:
Main Area: 
1. Header (black background) is locked and will auto populate from the CRD overview.
2.  Immediately below that is an area in grey where you will populate the Title of the requirement , the person requesting and submitting (this may be the same person)  and the description of the requirement.  Requirement Specification in words. Keep in mind that a single CRD should define a standalone customization so please do not put non-related requirements into one CRD. Try to keep CRDs modular. If there is no requirement to create new custom field, FMD or relation entries, specify the requirement fully in words here. If the requirement is to create a new custom field, FMD or relation entry definition, put just a brief description in this free text section and specify details in available additional tables.
3. Area(s)Impacted: Please check the are where you would like the customizaton completed. Multiple Selections are allowed.
4. Realm(s): Please add the realm(s) that these customizations are to be configured in (ie: test-01; prod-01)
5. Tech Lead Area: An Ariba tech lead will update this section.
6. Custom field, FMD and Relation Entry Details tables - These additional tables are relevant only if Custom field, FMD or Relation Entries are in scope. If yes, then it is required to use these tables to specify details. Otherwise, tables (columns) are expected to be hidden. If more custom fields need to be specified, unhide columns M - AA under which 4 additional tables are available. Use + symbols on the outline.
7. Screenshots can be placed within the sheets to assist with any customization. The section is to the right of the section above. </t>
    </r>
  </si>
  <si>
    <r>
      <t>Interface Changes:</t>
    </r>
    <r>
      <rPr>
        <sz val="10"/>
        <rFont val="Arial"/>
        <family val="2"/>
      </rPr>
      <t xml:space="preserve"> This sheet is available to provide summary of changes in AN extrinsics, Web Service and CSV Files interfaces and can be used optionally to provide this summary to customers. This may be helpful when building mapping of custom fields that are created on Ariba side. The sheet is not expected to be manually touched, all columns are locked and values come from specific CRD sheets.</t>
    </r>
  </si>
  <si>
    <r>
      <t>Data Source:</t>
    </r>
    <r>
      <rPr>
        <sz val="10"/>
        <rFont val="Arial"/>
        <family val="2"/>
      </rPr>
      <t xml:space="preserve"> Just a helper sheet where lists (enumerations) are defined. This sheet is not locked so lists can be updated if needed. Since name definitions are used in the workbook, keep in mind that name areas need to be extended when adding a value.</t>
    </r>
  </si>
  <si>
    <t>The Header Field Data Collection Template collects all relevant data and configuration options that are needed to create and modify header fields within the Customer's site.</t>
  </si>
  <si>
    <r>
      <t>*</t>
    </r>
    <r>
      <rPr>
        <sz val="10"/>
        <rFont val="Arial"/>
        <family val="2"/>
      </rPr>
      <t xml:space="preserve"> New Field or Modification?</t>
    </r>
  </si>
  <si>
    <t xml:space="preserve">   If Modification, please explain the changes</t>
  </si>
  <si>
    <t xml:space="preserve">   Help Tip Text </t>
  </si>
  <si>
    <t xml:space="preserve">   Default Value</t>
  </si>
  <si>
    <t xml:space="preserve">  Condition Type</t>
  </si>
  <si>
    <t xml:space="preserve">  Condition Expression</t>
  </si>
  <si>
    <t xml:space="preserve">  Syncs between Projects on Create?</t>
  </si>
  <si>
    <t xml:space="preserve">  Field Placement</t>
  </si>
  <si>
    <t xml:space="preserve">  Translations Provided?</t>
  </si>
  <si>
    <t>Custom Header Fields - Availability and Reportability</t>
  </si>
  <si>
    <t>Custom Field Types</t>
  </si>
  <si>
    <t>Definition</t>
  </si>
  <si>
    <t>Example</t>
  </si>
  <si>
    <t>Example in SAP Ariba's system</t>
  </si>
  <si>
    <t>Displays Yes and No radio buttons.</t>
  </si>
  <si>
    <t xml:space="preserve">Accepts a date. The date can be typed into the field or selected from a calendar. The date and time will be displayed to the user in their time zone. </t>
  </si>
  <si>
    <t>12/31/2020</t>
  </si>
  <si>
    <t>Date (Calendar)</t>
  </si>
  <si>
    <t xml:space="preserve">Accepts a date. The date can be typed into the field or selected from a calendar. A Calendar Date field stores a date and time with no time zone information. The date and time will be displayed the same for all users, regardless of their time zone. </t>
  </si>
  <si>
    <t>Decimal Number</t>
  </si>
  <si>
    <t>Accepts integers (whole numbers) or decimal numbers (fractions), such as 2 or 0.008.</t>
  </si>
  <si>
    <t>Accepts integers (whole numbers), such as 2 or 34567.</t>
  </si>
  <si>
    <t>Money</t>
  </si>
  <si>
    <r>
      <t xml:space="preserve">Accepts a decimal number that the system then treats as a currency value in calculations and conversions.
</t>
    </r>
    <r>
      <rPr>
        <b/>
        <sz val="10"/>
        <color rgb="FFFF0000"/>
        <rFont val="Calibri Light"/>
        <family val="2"/>
        <scheme val="major"/>
      </rPr>
      <t>Note</t>
    </r>
    <r>
      <rPr>
        <sz val="10"/>
        <rFont val="Calibri Light"/>
        <family val="2"/>
        <scheme val="major"/>
      </rPr>
      <t>: The system can perform currency conversions on values entered in Money fields.</t>
    </r>
  </si>
  <si>
    <t>$250,000 USD</t>
  </si>
  <si>
    <t>Percentage</t>
  </si>
  <si>
    <r>
      <t xml:space="preserve">Accepts integers (whole numbers) or decimal numbers (fractions) that are treated as percentages when used in calculations. For example, if users enter 25, the system uses 0.25 in calculations that use that value.
</t>
    </r>
    <r>
      <rPr>
        <b/>
        <sz val="10"/>
        <color rgb="FFFF0000"/>
        <rFont val="Calibri Light"/>
        <family val="2"/>
        <scheme val="major"/>
      </rPr>
      <t>Note</t>
    </r>
    <r>
      <rPr>
        <sz val="10"/>
        <rFont val="Calibri Light"/>
        <family val="2"/>
        <scheme val="major"/>
      </rPr>
      <t>: Percentage values can be greater that 100.</t>
    </r>
  </si>
  <si>
    <t>75.5%</t>
  </si>
  <si>
    <t>Free Text</t>
  </si>
  <si>
    <t>Accepts one line of free text up to 1,000 characters in length.</t>
  </si>
  <si>
    <t>Demo Contract Workspace 31-12-2020</t>
  </si>
  <si>
    <t>Multiline Text</t>
  </si>
  <si>
    <t>Accepts multiple lines of free text, up to 1,000 characters in length.</t>
  </si>
  <si>
    <t>Sourcing a vendor to provide janitorial services at our new office location in New York City.</t>
  </si>
  <si>
    <t>Text Single Select</t>
  </si>
  <si>
    <t>Displays an enumeration pick list where only one value can be selected.</t>
  </si>
  <si>
    <t>NET 30</t>
  </si>
  <si>
    <t>Text Multiple Select</t>
  </si>
  <si>
    <r>
      <t xml:space="preserve">Displays an enumeration pick list where multiple values can be selected.
</t>
    </r>
    <r>
      <rPr>
        <b/>
        <sz val="10"/>
        <color rgb="FFFF0000"/>
        <rFont val="Calibri Light"/>
        <family val="2"/>
        <scheme val="major"/>
      </rPr>
      <t>Note</t>
    </r>
    <r>
      <rPr>
        <sz val="10"/>
        <rFont val="Calibri Light"/>
        <family val="2"/>
        <scheme val="major"/>
      </rPr>
      <t>: Text Multiple Select fields do not support hierarchical data.</t>
    </r>
  </si>
  <si>
    <t>URL Link</t>
  </si>
  <si>
    <t>Accepts a URL address and displays a text hyperlink. The text displayed is the URL.</t>
  </si>
  <si>
    <t>www.ariba.com</t>
  </si>
  <si>
    <t>User Multiple Select</t>
  </si>
  <si>
    <r>
      <t xml:space="preserve">Select from the list of users that are loaded into your site.
</t>
    </r>
    <r>
      <rPr>
        <b/>
        <sz val="10"/>
        <color rgb="FFFF0000"/>
        <rFont val="Calibri Light"/>
        <family val="2"/>
        <scheme val="major"/>
      </rPr>
      <t>Note</t>
    </r>
    <r>
      <rPr>
        <sz val="10"/>
        <rFont val="Calibri Light"/>
        <family val="2"/>
        <scheme val="major"/>
      </rPr>
      <t>: If added as a Line Item Field, the field type is User Single Select.</t>
    </r>
  </si>
  <si>
    <t>Test Site User 2, Test Site User 3</t>
  </si>
  <si>
    <t>Flex Master Data Single Select</t>
  </si>
  <si>
    <r>
      <t xml:space="preserve">Flex master data is typically more complex than data stored in normal fields. For example, you would use an enumeration and a text field to store the names of hospitals. But, you would use flex master data to store the names of hospitals and attributes such as their addresses, phone numbers, and the name of the hospital administrator. When users select a hospital, they can click it to view the attribute data. The most common use for an FMD field is as an extended, dynamic picklist where the number of picks available exceeds what would be rational for a standard picklist (up to about 20 or 30). The reason for this is that the FMD field is searchable, user-maintained, and can literally accommodate tens of thousands of picks. 
An FMD field can act like a mini database. The selected value becomes a hyperlink that can open up a window displaying additional data fields (non-reportable). For Flex Master Data Single Select fields it is possible to make the additional data reportable by auto-populating separate, reportable custom fields that are bound to the FMD field.
</t>
    </r>
    <r>
      <rPr>
        <b/>
        <sz val="10"/>
        <color rgb="FFFF0000"/>
        <rFont val="Calibri Light"/>
        <family val="2"/>
        <scheme val="major"/>
      </rPr>
      <t>Note</t>
    </r>
    <r>
      <rPr>
        <sz val="10"/>
        <rFont val="Calibri Light"/>
        <family val="2"/>
        <scheme val="major"/>
      </rPr>
      <t>: When the FMD field acts as a mini-database, each separate, reportable custom field counts against your allotted number of custom fields for that solution.</t>
    </r>
  </si>
  <si>
    <t>Bon Secours</t>
  </si>
  <si>
    <t>Flex Master Data Multiple Select</t>
  </si>
  <si>
    <t>Flex master data is typically more complex than data stored in normal fields. For example, you would use an enumeration and a text field to store the names of hospitals. But, you would use flex master data to store the names of hospitals and attributes such as their addresses, phone numbers, and the name of the hospital administrator. When users select a hospital, they can click it to view the attribute data. The most common use for an FMD field is as an extended, dynamic picklist where the number of picks available exceeds what would be rational for a standard picklist (up to about 20 or 30). The reason for this is that the FMD field is searchable, user-maintained, and can literally accommodate tens of thousands of picks. 
An FMD field can act like a mini database. The selected value becomes a hyperlink that can open up a widow displaying additional data fields (non-reportable). For Flex Master Data Multiple Select fields it is not possible to make the additional data reportable.</t>
  </si>
  <si>
    <t>Bon Secours, Good Samaritan, El Camino</t>
  </si>
  <si>
    <t>SAP Ariba Solution</t>
  </si>
  <si>
    <t>Type of custom field</t>
  </si>
  <si>
    <t>Quantity Available</t>
  </si>
  <si>
    <t>SAP Ariba Sourcing</t>
  </si>
  <si>
    <t>Text / Multiline Text / URL Link</t>
  </si>
  <si>
    <t>User</t>
  </si>
  <si>
    <t>Flex Master Data (Single Select)</t>
  </si>
  <si>
    <t>Flex Master Data (Multiple Select)</t>
  </si>
  <si>
    <t>SAP Ariba Contracts
Procurement Contract Workspace</t>
  </si>
  <si>
    <t>SAP Ariba Contracts
Procurement Contract Request</t>
  </si>
  <si>
    <t>SAP Ariba Contracts
Sales Contract Workspace</t>
  </si>
  <si>
    <t>SAP Ariba Contracts
Sales Contract Request</t>
  </si>
  <si>
    <t>SAP Ariba Contracts
Internal Contract Workspace</t>
  </si>
  <si>
    <r>
      <t>SAP Ariba Contracts
Abstract Contracts</t>
    </r>
    <r>
      <rPr>
        <b/>
        <sz val="10"/>
        <color indexed="10"/>
        <rFont val="Calibri Light"/>
        <family val="2"/>
        <scheme val="major"/>
      </rPr>
      <t>*</t>
    </r>
  </si>
  <si>
    <r>
      <t>*</t>
    </r>
    <r>
      <rPr>
        <b/>
        <sz val="10"/>
        <color theme="1"/>
        <rFont val="Calibri Light"/>
        <family val="2"/>
        <scheme val="major"/>
      </rPr>
      <t xml:space="preserve">Abstract Contracts represents both Sell-Side (Sales) and Buy-Side (Procurement) Contracts. This is the "parent" to both types of contracts. </t>
    </r>
  </si>
  <si>
    <t>SAP Ariba Supplier Information and Performance Management
Supplier Performance Management Projects</t>
  </si>
  <si>
    <t>Knowledge Projects</t>
  </si>
  <si>
    <r>
      <rPr>
        <b/>
        <sz val="10"/>
        <color rgb="FFFF0000"/>
        <rFont val="Calibri Light"/>
        <family val="2"/>
        <scheme val="major"/>
      </rPr>
      <t>Note</t>
    </r>
    <r>
      <rPr>
        <sz val="10"/>
        <rFont val="Calibri Light"/>
        <family val="2"/>
        <scheme val="major"/>
      </rPr>
      <t>: No Custom Fields Available.</t>
    </r>
  </si>
  <si>
    <t>Standard Header fields</t>
  </si>
  <si>
    <t>Name of the field</t>
  </si>
  <si>
    <t>Description of the field</t>
  </si>
  <si>
    <t>Help Tip Text</t>
  </si>
  <si>
    <t>Option to edit</t>
  </si>
  <si>
    <t>Editable?</t>
  </si>
  <si>
    <t>Reportable?</t>
  </si>
  <si>
    <t>Required?</t>
  </si>
  <si>
    <t>Changes</t>
  </si>
  <si>
    <t>Description of requested change</t>
  </si>
  <si>
    <t>Sourcing</t>
  </si>
  <si>
    <t>On Create Sourcing Project Screen:</t>
  </si>
  <si>
    <t>Anticipated Contract Effective Date</t>
  </si>
  <si>
    <t>This is the date at which it is anticipated that the contract will begin.</t>
  </si>
  <si>
    <t>Allow edit after the project completion</t>
  </si>
  <si>
    <r>
      <t>change label name</t>
    </r>
    <r>
      <rPr>
        <b/>
        <sz val="12"/>
        <color indexed="10"/>
        <rFont val="Arial"/>
        <family val="2"/>
      </rPr>
      <t>*</t>
    </r>
    <r>
      <rPr>
        <b/>
        <sz val="10"/>
        <rFont val="Arial"/>
        <family val="2"/>
      </rPr>
      <t>, help text, hide, make required</t>
    </r>
  </si>
  <si>
    <t>Yes</t>
  </si>
  <si>
    <t>No</t>
  </si>
  <si>
    <t>Base Language</t>
  </si>
  <si>
    <t>Defaults to the base language that was set for the site. Can be changed on a per project basis.</t>
  </si>
  <si>
    <t>No option</t>
  </si>
  <si>
    <t>Baseline Spend</t>
  </si>
  <si>
    <t>The baseline spend, or budget, for the project.</t>
  </si>
  <si>
    <t>The spend amount expected to be covered by this project.</t>
  </si>
  <si>
    <t>option to edit in Amendments</t>
  </si>
  <si>
    <r>
      <t>change label name</t>
    </r>
    <r>
      <rPr>
        <b/>
        <sz val="10"/>
        <color indexed="10"/>
        <rFont val="Calibri Light"/>
        <family val="2"/>
        <scheme val="major"/>
      </rPr>
      <t>*</t>
    </r>
    <r>
      <rPr>
        <b/>
        <sz val="10"/>
        <rFont val="Calibri Light"/>
        <family val="2"/>
        <scheme val="major"/>
      </rPr>
      <t>, help text, hide, make required</t>
    </r>
  </si>
  <si>
    <t>Commodity</t>
  </si>
  <si>
    <t>To select the commodity(s) for the particular project.</t>
  </si>
  <si>
    <t>Contract Months</t>
  </si>
  <si>
    <t>Specify length of contract, in months.</t>
  </si>
  <si>
    <t>Currency</t>
  </si>
  <si>
    <t>Defaults to the base Currency that was set for the site. Can be changed on a per project basis.</t>
  </si>
  <si>
    <t>Departments</t>
  </si>
  <si>
    <t>To select the department(s) for the particular project.</t>
  </si>
  <si>
    <t>Description</t>
  </si>
  <si>
    <t>This is an optional field to enter a description of the project.</t>
  </si>
  <si>
    <t>Allow edit after the project completion (default)</t>
  </si>
  <si>
    <t>hide (visibility), make required (validity)</t>
  </si>
  <si>
    <t>Event Type</t>
  </si>
  <si>
    <r>
      <t xml:space="preserve">Only on Quick Project:
</t>
    </r>
    <r>
      <rPr>
        <sz val="10"/>
        <rFont val="Calibri Light"/>
        <family val="2"/>
        <scheme val="major"/>
      </rPr>
      <t>Choices are: RFI, RFP, Auction, Forward Auction</t>
    </r>
  </si>
  <si>
    <t>Execution Strategy</t>
  </si>
  <si>
    <r>
      <rPr>
        <b/>
        <sz val="10"/>
        <color rgb="FFFF0000"/>
        <rFont val="Calibri Light"/>
        <family val="2"/>
        <scheme val="major"/>
      </rPr>
      <t>Only on Full Project:</t>
    </r>
    <r>
      <rPr>
        <sz val="10"/>
        <rFont val="Calibri Light"/>
        <family val="2"/>
        <scheme val="major"/>
      </rPr>
      <t xml:space="preserve">
RFI, RFP, Forward Auction, Reverse Auction, Multistage Event - RFI/RFP, Multistage Event - RFP/Auction, Multistage Event - RFI/RFP/Auction</t>
    </r>
  </si>
  <si>
    <t>Indicates how the project will be executed. An offline project is executed outside of SAP Ariba Sourcing; Supplier Performance refers to an SPM project. Low-cost country sourcing refers to acquiring materials from countries with lower labor and production costs. This field is populated from the project header and used for reporting.</t>
  </si>
  <si>
    <r>
      <t>change label name*</t>
    </r>
    <r>
      <rPr>
        <sz val="10"/>
        <rFont val="Calibri Light"/>
        <family val="2"/>
        <scheme val="major"/>
      </rPr>
      <t>,</t>
    </r>
    <r>
      <rPr>
        <b/>
        <sz val="10"/>
        <rFont val="Calibri Light"/>
        <family val="2"/>
        <scheme val="major"/>
      </rPr>
      <t xml:space="preserve"> help text, hide, make required,
change dropdown values</t>
    </r>
  </si>
  <si>
    <t>Name</t>
  </si>
  <si>
    <t>This is a required field to enter the name of the project</t>
  </si>
  <si>
    <t>Owner</t>
  </si>
  <si>
    <t>Indicates the owner of the project. By default, the owner is the person that created the project, but the owner can be changed if needed.</t>
  </si>
  <si>
    <t>Predecessor Project</t>
  </si>
  <si>
    <t>You can specify whether there is a predecessor project to your new project. If you specify a predecessor project, it creates a multi-round project, and you can choose what to import from the predecessor project. This includes importing participants from the predecessor project</t>
  </si>
  <si>
    <t>Project</t>
  </si>
  <si>
    <r>
      <rPr>
        <b/>
        <sz val="10"/>
        <rFont val="Calibri Light"/>
        <family val="2"/>
        <scheme val="major"/>
      </rPr>
      <t>Choices are:</t>
    </r>
    <r>
      <rPr>
        <sz val="10"/>
        <rFont val="Calibri Light"/>
        <family val="2"/>
        <scheme val="major"/>
      </rPr>
      <t xml:space="preserve"> Full Project, Quick Project. Defaults to Full Project</t>
    </r>
  </si>
  <si>
    <t>A Quick Project is a sourcing event, such as an RFI, RFP, or Auction.
A Full Project is a container for a sourcing event, but adds process management functionality, such as the ability to assign tasks and collaboratively edit documents with your team members.</t>
  </si>
  <si>
    <t>Can be defaulted via site parameter: 
Application.AQS.AllowableProjectType</t>
  </si>
  <si>
    <t>Project Reason</t>
  </si>
  <si>
    <r>
      <rPr>
        <b/>
        <sz val="10"/>
        <color rgb="FFFF0000"/>
        <rFont val="Calibri Light"/>
        <family val="2"/>
        <scheme val="major"/>
      </rPr>
      <t>Only on Full Project:</t>
    </r>
    <r>
      <rPr>
        <sz val="10"/>
        <rFont val="Calibri Light"/>
        <family val="2"/>
        <scheme val="major"/>
      </rPr>
      <t xml:space="preserve">
Choices are: New Requirement, Contract Renewal, Meeting Savings Goal, Market Research</t>
    </r>
  </si>
  <si>
    <t>This describes why the project will be executed. It is used for reporting purposes only.</t>
  </si>
  <si>
    <r>
      <t>change label name</t>
    </r>
    <r>
      <rPr>
        <b/>
        <sz val="10"/>
        <color indexed="10"/>
        <rFont val="Calibri Light"/>
        <family val="2"/>
        <scheme val="major"/>
      </rPr>
      <t>*</t>
    </r>
    <r>
      <rPr>
        <sz val="10"/>
        <rFont val="Calibri Light"/>
        <family val="2"/>
        <scheme val="major"/>
      </rPr>
      <t>,</t>
    </r>
    <r>
      <rPr>
        <b/>
        <sz val="10"/>
        <color indexed="10"/>
        <rFont val="Calibri Light"/>
        <family val="2"/>
        <scheme val="major"/>
      </rPr>
      <t xml:space="preserve"> </t>
    </r>
    <r>
      <rPr>
        <b/>
        <sz val="10"/>
        <rFont val="Calibri Light"/>
        <family val="2"/>
        <scheme val="major"/>
      </rPr>
      <t>help text, hide, make required, change dropdown values</t>
    </r>
  </si>
  <si>
    <t>Project State</t>
  </si>
  <si>
    <r>
      <rPr>
        <b/>
        <sz val="10"/>
        <color rgb="FFFF0000"/>
        <rFont val="Calibri Light"/>
        <family val="2"/>
        <scheme val="major"/>
      </rPr>
      <t>Only on Full Project:</t>
    </r>
    <r>
      <rPr>
        <sz val="10"/>
        <rFont val="Calibri Light"/>
        <family val="2"/>
        <scheme val="major"/>
      </rPr>
      <t xml:space="preserve">
Choices are: Active, Planned, On Hold, Cancelled, Completed</t>
    </r>
  </si>
  <si>
    <t>This indicates the current state of the project. Planned indicates the project has not yet begun.</t>
  </si>
  <si>
    <r>
      <t>change label name</t>
    </r>
    <r>
      <rPr>
        <b/>
        <sz val="10"/>
        <color indexed="10"/>
        <rFont val="Calibri Light"/>
        <family val="2"/>
        <scheme val="major"/>
      </rPr>
      <t>*</t>
    </r>
    <r>
      <rPr>
        <sz val="10"/>
        <rFont val="Calibri Light"/>
        <family val="2"/>
        <scheme val="major"/>
      </rPr>
      <t>,</t>
    </r>
    <r>
      <rPr>
        <b/>
        <sz val="10"/>
        <color indexed="10"/>
        <rFont val="Calibri Light"/>
        <family val="2"/>
        <scheme val="major"/>
      </rPr>
      <t xml:space="preserve"> </t>
    </r>
    <r>
      <rPr>
        <b/>
        <sz val="10"/>
        <rFont val="Calibri Light"/>
        <family val="2"/>
        <scheme val="major"/>
      </rPr>
      <t xml:space="preserve">help text, make required
</t>
    </r>
    <r>
      <rPr>
        <b/>
        <sz val="10"/>
        <color indexed="10"/>
        <rFont val="Calibri Light"/>
        <family val="2"/>
        <scheme val="major"/>
      </rPr>
      <t>CANNOT Change Options</t>
    </r>
  </si>
  <si>
    <t>Regions</t>
  </si>
  <si>
    <t>To select the region(s) for the particular project.</t>
  </si>
  <si>
    <t>Resourced By</t>
  </si>
  <si>
    <r>
      <rPr>
        <b/>
        <sz val="10"/>
        <color rgb="FFFF0000"/>
        <rFont val="Calibri Light"/>
        <family val="2"/>
        <scheme val="major"/>
      </rPr>
      <t>Only on Full Project:</t>
    </r>
    <r>
      <rPr>
        <sz val="10"/>
        <rFont val="Calibri Light"/>
        <family val="2"/>
        <scheme val="major"/>
      </rPr>
      <t xml:space="preserve">
Ariba Resources, Internal Resources, Other</t>
    </r>
  </si>
  <si>
    <t>The method used to execute the sourcing project. Internal designates the project uses an in-house sourcing process. This field is populated from the project header and used for reporting.</t>
  </si>
  <si>
    <t>Target Savings %</t>
  </si>
  <si>
    <t>Specify targeted savings percentage for project.</t>
  </si>
  <si>
    <t>Percentage of savings you want to obtain as a result of the project.</t>
  </si>
  <si>
    <t>Test Project</t>
  </si>
  <si>
    <t>Field is used to indicate if the project is a test project. Test projects are excluded from reporting and can be deleted more easily.</t>
  </si>
  <si>
    <r>
      <t xml:space="preserve">A test project prepares and educates your team members and participants prior to running an actual event.
You can </t>
    </r>
    <r>
      <rPr>
        <b/>
        <sz val="10"/>
        <rFont val="Calibri Light"/>
        <family val="2"/>
        <scheme val="major"/>
      </rPr>
      <t>delete test projects</t>
    </r>
    <r>
      <rPr>
        <sz val="10"/>
        <rFont val="Calibri Light"/>
        <family val="2"/>
        <scheme val="major"/>
      </rPr>
      <t xml:space="preserve"> more easily.
The system sends emails in the same way that it does in a normal event; be careful not to inadvertently send emails.</t>
    </r>
  </si>
  <si>
    <t>hide (visibility), set default value through parameters:
Application.ACM.CreateProject.DefaultValueForIsTest
Application.ACM.CreateProject.IsTestProjectVisible</t>
  </si>
  <si>
    <t>Additional fields on Overview tab of Full Sourcing Project:</t>
  </si>
  <si>
    <t>Access Control</t>
  </si>
  <si>
    <t>Used to restrict access to project.</t>
  </si>
  <si>
    <r>
      <t xml:space="preserve">Certain documents (or folders or entire projects) can be marked with an </t>
    </r>
    <r>
      <rPr>
        <b/>
        <sz val="10"/>
        <rFont val="Calibri Light"/>
        <family val="2"/>
        <scheme val="major"/>
      </rPr>
      <t>Access Control</t>
    </r>
    <r>
      <rPr>
        <sz val="10"/>
        <rFont val="Calibri Light"/>
        <family val="2"/>
        <scheme val="major"/>
      </rPr>
      <t xml:space="preserve">. Depending on how the access control is set, certain users cannot see the object. For example, if you set the access control for a given object to </t>
    </r>
    <r>
      <rPr>
        <b/>
        <sz val="10"/>
        <rFont val="Calibri Light"/>
        <family val="2"/>
        <scheme val="major"/>
      </rPr>
      <t>Owner Only</t>
    </r>
    <r>
      <rPr>
        <sz val="10"/>
        <rFont val="Calibri Light"/>
        <family val="2"/>
        <scheme val="major"/>
      </rPr>
      <t>, only the owner of that object is able to see it in the project.</t>
    </r>
  </si>
  <si>
    <t>Actual Savings</t>
  </si>
  <si>
    <t>Used to track final savings at the project level. Appears only after the project is created.</t>
  </si>
  <si>
    <t>change label name, help tip, hide, make required</t>
  </si>
  <si>
    <t>Actual Savings %</t>
  </si>
  <si>
    <t>Used to track final savings percentage at the project level. Appears only after the project is created.</t>
  </si>
  <si>
    <t>Award Justification</t>
  </si>
  <si>
    <t>Open Text fields to type in information</t>
  </si>
  <si>
    <t>Due Date</t>
  </si>
  <si>
    <t>Auto populated based on task due dates</t>
  </si>
  <si>
    <t>ID</t>
  </si>
  <si>
    <t>Each project is assigned an ID by the system</t>
  </si>
  <si>
    <t>N/A</t>
  </si>
  <si>
    <t>Process Status</t>
  </si>
  <si>
    <t>The values of process status can be configured to update based on certain tasks being completed, or template questions being answered. For Contracts, the possible values are No Choice, Needs Approval, and Approved.</t>
  </si>
  <si>
    <t>Project Status</t>
  </si>
  <si>
    <t>Choices are: Green, Yellow, Red, Gray</t>
  </si>
  <si>
    <t>default value, mark required</t>
  </si>
  <si>
    <t>Results</t>
  </si>
  <si>
    <t>Start Date</t>
  </si>
  <si>
    <t>Indicates the date the project will start. If it is an active project, the start date is the day it is created.</t>
  </si>
  <si>
    <t>Version</t>
  </si>
  <si>
    <t>Indicates the version of the project. Defaults to Original</t>
  </si>
  <si>
    <r>
      <t xml:space="preserve">Contracts </t>
    </r>
    <r>
      <rPr>
        <i/>
        <sz val="10"/>
        <rFont val="Calibri Light"/>
        <family val="2"/>
        <scheme val="major"/>
      </rPr>
      <t>(Fields associated with all Contract Workspace types unless otherwise specified)</t>
    </r>
  </si>
  <si>
    <t>On Create Contract Workspace Screen:</t>
  </si>
  <si>
    <t>Affected Parties</t>
  </si>
  <si>
    <t>Used to indicate any other parties that are affected by this contract.</t>
  </si>
  <si>
    <t>This field is used to capture any party, Supplier or Customer who is affected by this contract in addition to the main party.</t>
  </si>
  <si>
    <t>Editable in Administrative Contract Amendment 
Editable in Contract Renewal Amendment</t>
  </si>
  <si>
    <t>Agreement Date</t>
  </si>
  <si>
    <t>The date the agreement was reached.</t>
  </si>
  <si>
    <t>Editable in Administrative Contract Amendment 
Editable in Contract Renewal Amendment
Editable in Contract Termination Amendment</t>
  </si>
  <si>
    <t>To select the commodity(s) for the particular workspace</t>
  </si>
  <si>
    <t>Editable in Administrative Contract Amendment 
Editable in Contract Renewal Amendment
Editable in Contract Termination Amendment
Editable in full Contract Amendment</t>
  </si>
  <si>
    <t>Contract Amount</t>
  </si>
  <si>
    <t>Indicated the amount of the contract.</t>
  </si>
  <si>
    <r>
      <t xml:space="preserve">Customer </t>
    </r>
    <r>
      <rPr>
        <b/>
        <sz val="10"/>
        <color indexed="10"/>
        <rFont val="Calibri Light"/>
        <family val="2"/>
        <scheme val="major"/>
      </rPr>
      <t>(SALES ONLY)</t>
    </r>
  </si>
  <si>
    <t xml:space="preserve"> Used to indicate the customer that you are contracting with.</t>
  </si>
  <si>
    <t>Editable in full Contract Amendment</t>
  </si>
  <si>
    <t>change label name*, help text, hide, make required</t>
  </si>
  <si>
    <t>To select the department(s) for the particular workspace.</t>
  </si>
  <si>
    <t>This is an optional field to enter a description of the contract workspace</t>
  </si>
  <si>
    <t>Effective Date</t>
  </si>
  <si>
    <t>The day that the contract becomes effective.</t>
  </si>
  <si>
    <r>
      <t xml:space="preserve">The </t>
    </r>
    <r>
      <rPr>
        <b/>
        <sz val="10"/>
        <rFont val="Calibri Light"/>
        <family val="2"/>
        <scheme val="major"/>
      </rPr>
      <t>Effective Date</t>
    </r>
    <r>
      <rPr>
        <sz val="10"/>
        <rFont val="Calibri Light"/>
        <family val="2"/>
        <scheme val="major"/>
      </rPr>
      <t xml:space="preserve"> is the day that the contract becomes effective.</t>
    </r>
  </si>
  <si>
    <r>
      <t>change label name</t>
    </r>
    <r>
      <rPr>
        <b/>
        <sz val="10"/>
        <color indexed="10"/>
        <rFont val="Calibri Light"/>
        <family val="2"/>
        <scheme val="major"/>
      </rPr>
      <t>*</t>
    </r>
    <r>
      <rPr>
        <b/>
        <sz val="10"/>
        <rFont val="Calibri Light"/>
        <family val="2"/>
        <scheme val="major"/>
      </rPr>
      <t>, help text, hide</t>
    </r>
  </si>
  <si>
    <t>Engagement Request Project</t>
  </si>
  <si>
    <r>
      <t>change label name</t>
    </r>
    <r>
      <rPr>
        <b/>
        <sz val="12"/>
        <color indexed="10"/>
        <rFont val="Arial"/>
        <family val="2"/>
      </rPr>
      <t>*</t>
    </r>
    <r>
      <rPr>
        <b/>
        <sz val="10"/>
        <rFont val="Arial"/>
        <family val="2"/>
      </rPr>
      <t>, help text, hide</t>
    </r>
  </si>
  <si>
    <t>Expiration Date</t>
  </si>
  <si>
    <t>The Expiration Date is the date after which this Contract is no longer valid. Depending on what the Term Type is set to, contracts which hit the Expiration date might Auto Renew, Expire, or be extended indefinitely.</t>
  </si>
  <si>
    <t xml:space="preserve">Editable in Administrative Contract Amendment </t>
  </si>
  <si>
    <t>Hierarchical Type</t>
  </si>
  <si>
    <t>Stand-alone Agreement, Master Agreement, Sub Agreement. Defaults to Stand-alone Agreement.</t>
  </si>
  <si>
    <t>Editable in Contract Renewal Amendment
Editable in Contract Termination Amendment</t>
  </si>
  <si>
    <r>
      <t>change label name</t>
    </r>
    <r>
      <rPr>
        <b/>
        <sz val="10"/>
        <color indexed="10"/>
        <rFont val="Calibri Light"/>
        <family val="2"/>
        <scheme val="major"/>
      </rPr>
      <t>*</t>
    </r>
    <r>
      <rPr>
        <sz val="10"/>
        <rFont val="Calibri Light"/>
        <family val="2"/>
        <scheme val="major"/>
      </rPr>
      <t>,</t>
    </r>
    <r>
      <rPr>
        <b/>
        <sz val="10"/>
        <color indexed="10"/>
        <rFont val="Calibri Light"/>
        <family val="2"/>
        <scheme val="major"/>
      </rPr>
      <t xml:space="preserve"> </t>
    </r>
    <r>
      <rPr>
        <b/>
        <sz val="10"/>
        <rFont val="Calibri Light"/>
        <family val="2"/>
        <scheme val="major"/>
      </rPr>
      <t xml:space="preserve">help text, hide, make required
</t>
    </r>
    <r>
      <rPr>
        <b/>
        <sz val="10"/>
        <color indexed="10"/>
        <rFont val="Calibri Light"/>
        <family val="2"/>
        <scheme val="major"/>
      </rPr>
      <t>CANNOT Change Options or Default.</t>
    </r>
  </si>
  <si>
    <r>
      <t xml:space="preserve">Maximum Number of Renewals
</t>
    </r>
    <r>
      <rPr>
        <b/>
        <sz val="10"/>
        <color indexed="10"/>
        <rFont val="Calibri Light"/>
        <family val="2"/>
        <scheme val="major"/>
      </rPr>
      <t>(Appears once Term Type is set to Auto-Renew)</t>
    </r>
  </si>
  <si>
    <t>The maximum number of renewals allowed.</t>
  </si>
  <si>
    <r>
      <t xml:space="preserve">This field controls the maximum number of times the contract will be automatically extended. The duration of each extension is controlled by the value in the </t>
    </r>
    <r>
      <rPr>
        <b/>
        <sz val="10"/>
        <rFont val="Calibri Light"/>
        <family val="2"/>
        <scheme val="major"/>
      </rPr>
      <t>Renewal Interval</t>
    </r>
    <r>
      <rPr>
        <sz val="10"/>
        <rFont val="Calibri Light"/>
        <family val="2"/>
        <scheme val="major"/>
      </rPr>
      <t xml:space="preserve"> field. This field is only applicable if the </t>
    </r>
    <r>
      <rPr>
        <b/>
        <sz val="10"/>
        <rFont val="Calibri Light"/>
        <family val="2"/>
        <scheme val="major"/>
      </rPr>
      <t xml:space="preserve">Term Type </t>
    </r>
    <r>
      <rPr>
        <sz val="10"/>
        <rFont val="Calibri Light"/>
        <family val="2"/>
        <scheme val="major"/>
      </rPr>
      <t xml:space="preserve">is set to </t>
    </r>
    <r>
      <rPr>
        <b/>
        <sz val="10"/>
        <rFont val="Calibri Light"/>
        <family val="2"/>
        <scheme val="major"/>
      </rPr>
      <t>Auto Renew.</t>
    </r>
  </si>
  <si>
    <t>Editable in Administrative Contract Amendment 
Editable in Contract Termination Amendment</t>
  </si>
  <si>
    <t>This is a required field to enter the name of the workspace</t>
  </si>
  <si>
    <t>Notice Period (in Days)</t>
  </si>
  <si>
    <t>Number of days before the expiration date that notification is required for changes to the contract.</t>
  </si>
  <si>
    <r>
      <t xml:space="preserve">The Notice Period controls the amount of time before the current expiration date a notification is required for changes to a contract. This offset, in days, controls an email reminder, which is sent to users specified in the notification area according to an escalation schedule controlled in the </t>
    </r>
    <r>
      <rPr>
        <b/>
        <sz val="10"/>
        <rFont val="Calibri Light"/>
        <family val="2"/>
        <scheme val="major"/>
      </rPr>
      <t xml:space="preserve">Notice Email Notification </t>
    </r>
    <r>
      <rPr>
        <sz val="10"/>
        <rFont val="Calibri Light"/>
        <family val="2"/>
        <scheme val="major"/>
      </rPr>
      <t xml:space="preserve">area. Setting the </t>
    </r>
    <r>
      <rPr>
        <b/>
        <sz val="10"/>
        <rFont val="Calibri Light"/>
        <family val="2"/>
        <scheme val="major"/>
      </rPr>
      <t xml:space="preserve">Notice Period </t>
    </r>
    <r>
      <rPr>
        <sz val="10"/>
        <rFont val="Calibri Light"/>
        <family val="2"/>
        <scheme val="major"/>
      </rPr>
      <t>to 0 means there is no Notification Period applicable for this contract, and no email reminders are sent.</t>
    </r>
  </si>
  <si>
    <t>Editable in Administrative Contract Amendment 
Editable in Contract Termination Amendment
Editable in full Contract Amendment</t>
  </si>
  <si>
    <r>
      <t>Product</t>
    </r>
    <r>
      <rPr>
        <b/>
        <sz val="10"/>
        <color indexed="10"/>
        <rFont val="Calibri Light"/>
        <family val="2"/>
        <scheme val="major"/>
      </rPr>
      <t xml:space="preserve"> (SALES ONLY)</t>
    </r>
  </si>
  <si>
    <t xml:space="preserve">You can specify what product(s) is associated with your contract workspace. </t>
  </si>
  <si>
    <t>To select the region(s) for the particular workspace</t>
  </si>
  <si>
    <t>Related ID</t>
  </si>
  <si>
    <t>Used to input a related Contract Number from another contract system (e.g., an ERP system).</t>
  </si>
  <si>
    <t>Remaining Renewals</t>
  </si>
  <si>
    <t>Auto populated based on the number of renewals remaining.</t>
  </si>
  <si>
    <r>
      <t xml:space="preserve">Renewal Interval In Months
</t>
    </r>
    <r>
      <rPr>
        <b/>
        <sz val="10"/>
        <color indexed="10"/>
        <rFont val="Calibri Light"/>
        <family val="2"/>
        <scheme val="major"/>
      </rPr>
      <t>(Appears once Term Type is set to Auto-Renew)</t>
    </r>
  </si>
  <si>
    <t>The number of months the contract renews for when term type is set to Auto Renew.</t>
  </si>
  <si>
    <r>
      <t xml:space="preserve">This field controls the duration of each renewal period extension when the extensions are automatic. For example, if you set this field to 3, each automatic contract expiration extension extends for three months. This value is used in conjunction with the </t>
    </r>
    <r>
      <rPr>
        <b/>
        <sz val="10"/>
        <rFont val="Calibri Light"/>
        <family val="2"/>
        <scheme val="major"/>
      </rPr>
      <t>Maximum Renewal</t>
    </r>
    <r>
      <rPr>
        <sz val="10"/>
        <rFont val="Calibri Light"/>
        <family val="2"/>
        <scheme val="major"/>
      </rPr>
      <t xml:space="preserve"> field, which controls the number of times that extension is allowed to occur. This field is only applicable if the Term Type is set to Auto Renew.</t>
    </r>
  </si>
  <si>
    <r>
      <rPr>
        <b/>
        <sz val="10"/>
        <rFont val="Calibri Light"/>
        <family val="2"/>
        <scheme val="major"/>
      </rPr>
      <t xml:space="preserve">Supplier </t>
    </r>
    <r>
      <rPr>
        <b/>
        <sz val="10"/>
        <color indexed="10"/>
        <rFont val="Calibri Light"/>
        <family val="2"/>
        <scheme val="major"/>
      </rPr>
      <t>(PROCUREMENT ONLY)</t>
    </r>
  </si>
  <si>
    <t xml:space="preserve"> Used to indicate the supplier that you are contracting with.</t>
  </si>
  <si>
    <t>Term Type</t>
  </si>
  <si>
    <t>Term type dictates whether the contract renews automatically, does not expire, or expires without renewing automatically.</t>
  </si>
  <si>
    <r>
      <t xml:space="preserve">The Term Type controls the behavior of this contract when it reaches the date specified in the </t>
    </r>
    <r>
      <rPr>
        <b/>
        <sz val="10"/>
        <rFont val="Calibri Light"/>
        <family val="2"/>
        <scheme val="major"/>
      </rPr>
      <t>Expiration Date</t>
    </r>
    <r>
      <rPr>
        <sz val="10"/>
        <rFont val="Calibri Light"/>
        <family val="2"/>
        <scheme val="major"/>
      </rPr>
      <t xml:space="preserve">. Setting this to </t>
    </r>
    <r>
      <rPr>
        <b/>
        <sz val="10"/>
        <rFont val="Calibri Light"/>
        <family val="2"/>
        <scheme val="major"/>
      </rPr>
      <t xml:space="preserve">Auto Renew </t>
    </r>
    <r>
      <rPr>
        <sz val="10"/>
        <rFont val="Calibri Light"/>
        <family val="2"/>
        <scheme val="major"/>
      </rPr>
      <t xml:space="preserve">causes the contract to automatically extend past the expiration date. When using Auto Renew, you must also specify a Renewal Interval and Maximum number of Renewals. Setting Term Type to </t>
    </r>
    <r>
      <rPr>
        <b/>
        <sz val="10"/>
        <rFont val="Calibri Light"/>
        <family val="2"/>
        <scheme val="major"/>
      </rPr>
      <t>Fixed</t>
    </r>
    <r>
      <rPr>
        <sz val="10"/>
        <rFont val="Calibri Light"/>
        <family val="2"/>
        <scheme val="major"/>
      </rPr>
      <t xml:space="preserve"> means that it will expire permanently on the Expiration date. You can extend the contract even for this type but it must be done manually by Amending the contract and changing the Expiration Date. Setting Term Type to </t>
    </r>
    <r>
      <rPr>
        <b/>
        <sz val="10"/>
        <rFont val="Calibri Light"/>
        <family val="2"/>
        <scheme val="major"/>
      </rPr>
      <t>Perpetual</t>
    </r>
    <r>
      <rPr>
        <sz val="10"/>
        <rFont val="Calibri Light"/>
        <family val="2"/>
        <scheme val="major"/>
      </rPr>
      <t xml:space="preserve"> means that the contract will never expire. This is sometimes known as an Evergreen contract. Depending on what you sent the Term Type to, the fields available might change.</t>
    </r>
  </si>
  <si>
    <r>
      <t xml:space="preserve">A test project prepares and educates your team members.
You can </t>
    </r>
    <r>
      <rPr>
        <b/>
        <sz val="10"/>
        <rFont val="Calibri Light"/>
        <family val="2"/>
        <scheme val="major"/>
      </rPr>
      <t>delete test projects</t>
    </r>
    <r>
      <rPr>
        <sz val="10"/>
        <rFont val="Calibri Light"/>
        <family val="2"/>
        <scheme val="major"/>
      </rPr>
      <t xml:space="preserve"> more easily.
The system sends emails in the same way that it does in a normal project; be careful not to inadvertently send emails.</t>
    </r>
  </si>
  <si>
    <t>Additional fields on Overview tab of Contract Workspace:</t>
  </si>
  <si>
    <t>Contract ID</t>
  </si>
  <si>
    <t>Each workspace is assigned an ID by the system</t>
  </si>
  <si>
    <t>Contract Status</t>
  </si>
  <si>
    <t>Auto populated and can be Published, Closed or Expired.</t>
  </si>
  <si>
    <t>help text, hide, make required</t>
  </si>
  <si>
    <t>Expiration Email Recipients</t>
  </si>
  <si>
    <t>This is a list of users who you wish to be notified when the contract is expiring.</t>
  </si>
  <si>
    <t>List of users or groups who will receive notification reminder emails.</t>
  </si>
  <si>
    <t>Last Published</t>
  </si>
  <si>
    <t>Auto populates to indicate when the workspace was last published.</t>
  </si>
  <si>
    <t>Notice Date</t>
  </si>
  <si>
    <t>Date the contract is on notice period</t>
  </si>
  <si>
    <t>The Notice Date is the date after which this contract is under notice period.</t>
  </si>
  <si>
    <t>Notice Email Recipients</t>
  </si>
  <si>
    <t>This is a list of users who you wish to be notified when the contract is in the notice period.</t>
  </si>
  <si>
    <t>Editable in Contract Termination Amendment</t>
  </si>
  <si>
    <t xml:space="preserve"> The values of process status can be configured to update based on certain tasks being completed, or template questions being answered. For Contracts, the possible values are No Choice, Authoring, Reviewing, Negotiating, Approving, Executing, and Executed.</t>
  </si>
  <si>
    <t>indicates the version of the project. Defaults to Original</t>
  </si>
  <si>
    <t>Supplier Performance Management (SPM)</t>
  </si>
  <si>
    <t>Help Tip Text:</t>
  </si>
  <si>
    <t>Reportable</t>
  </si>
  <si>
    <t>Required</t>
  </si>
  <si>
    <t>On Create SPM Project Screen</t>
  </si>
  <si>
    <t>Required field to select the supplier that will be measure for that particular project. Only one supplier can be selected per project.</t>
  </si>
  <si>
    <t>Additional fields on Overview tab of SPM Project:</t>
  </si>
  <si>
    <t>Active, Planned, On Hold, Cancelled, Completed</t>
  </si>
  <si>
    <t>Green, Yellow, Red, Gray</t>
  </si>
  <si>
    <t>indicates the date the project will start. If it is an active project, the start date is the day it is created.</t>
  </si>
  <si>
    <t>* NOTE: Label name changes can be made where listed, however, label name changes can only be made if it doesn't change the meaning of the field. For example, Departments can be changed to Divisions, but Departments cannot be changed to Type of Spend.</t>
  </si>
  <si>
    <t>Sourcing Custom Header Fields</t>
  </si>
  <si>
    <t>#</t>
  </si>
  <si>
    <t>New Field or Modification?</t>
  </si>
  <si>
    <t>If Modification, please explain the changes</t>
  </si>
  <si>
    <t xml:space="preserve">Header Field Name </t>
  </si>
  <si>
    <t>Type of Header Field</t>
  </si>
  <si>
    <r>
      <t>Help Tip Text</t>
    </r>
    <r>
      <rPr>
        <sz val="10"/>
        <rFont val="Arial"/>
        <family val="2"/>
      </rPr>
      <t/>
    </r>
  </si>
  <si>
    <t>Default Value (if applicable)</t>
  </si>
  <si>
    <t>Required or Optional?</t>
  </si>
  <si>
    <t>Searchable?</t>
  </si>
  <si>
    <r>
      <t xml:space="preserve">Do you want the field to display in all Project Pages? 
</t>
    </r>
    <r>
      <rPr>
        <sz val="9"/>
        <rFont val="Arial"/>
        <family val="2"/>
      </rPr>
      <t xml:space="preserve"> </t>
    </r>
  </si>
  <si>
    <r>
      <t xml:space="preserve">Syncs between Projects on Create?
</t>
    </r>
    <r>
      <rPr>
        <sz val="10"/>
        <color rgb="FFFF0000"/>
        <rFont val="Arial"/>
        <family val="2"/>
      </rPr>
      <t>(if yes, list type(s): Follow-on Projects, Subprojects)</t>
    </r>
  </si>
  <si>
    <t>Field Placement</t>
  </si>
  <si>
    <t xml:space="preserve">Translations Provided? </t>
  </si>
  <si>
    <t>Sample</t>
  </si>
  <si>
    <t>New Field</t>
  </si>
  <si>
    <t>Management Type</t>
  </si>
  <si>
    <t>Please specify who will manage this project.</t>
  </si>
  <si>
    <t>Required to Create Project</t>
  </si>
  <si>
    <t>Follow-on Projects</t>
  </si>
  <si>
    <r>
      <t xml:space="preserve">Below </t>
    </r>
    <r>
      <rPr>
        <b/>
        <sz val="10"/>
        <color rgb="FFFF0000"/>
        <rFont val="Calibri Light"/>
        <family val="2"/>
        <scheme val="major"/>
      </rPr>
      <t>Test Project</t>
    </r>
  </si>
  <si>
    <t>Up to 5 post-deployment Header Field customizations will be configured for SAP Store purchases which contain up to 5 customizations per pack of Fields. Please refer to the SAP Store T&amp;Cs for more information.</t>
  </si>
  <si>
    <t>Contract Management Custom Header Fields</t>
  </si>
  <si>
    <r>
      <t xml:space="preserve">Editable in Amendments? 
</t>
    </r>
    <r>
      <rPr>
        <sz val="10"/>
        <color indexed="10"/>
        <rFont val="Arial"/>
        <family val="2"/>
      </rPr>
      <t>(if yes, list type(s):  Amendment, Administrative, Renewal, Termination)</t>
    </r>
  </si>
  <si>
    <r>
      <t xml:space="preserve">Syncs between Projects on Create?
</t>
    </r>
    <r>
      <rPr>
        <sz val="10"/>
        <color rgb="FFFF0000"/>
        <rFont val="Arial"/>
        <family val="2"/>
      </rPr>
      <t>(if yes, list type(s): Follow-on Projects, Subprojects, Sub Agreements, Contract Compliance)</t>
    </r>
  </si>
  <si>
    <t>Termination for Convenience Charge</t>
  </si>
  <si>
    <t>Please enter the termination penalties.</t>
  </si>
  <si>
    <t>Amendment, Renewal</t>
  </si>
  <si>
    <r>
      <t>Below</t>
    </r>
    <r>
      <rPr>
        <b/>
        <sz val="10"/>
        <color rgb="FFFF0000"/>
        <rFont val="Calibri Light"/>
        <family val="2"/>
        <scheme val="major"/>
      </rPr>
      <t xml:space="preserve"> Base Language</t>
    </r>
  </si>
  <si>
    <t>SPM Custom Header Fields</t>
  </si>
  <si>
    <t>Supplier Type</t>
  </si>
  <si>
    <t>Strategic: High market difficulty with high profit risk and/or high relative spend. 
Critical: High market difficulty with high barriers to change), with low relative spend. 
Leverage: Low market difficulty with high relative spend.</t>
  </si>
  <si>
    <t>Follow-on Project</t>
  </si>
  <si>
    <t>Picklist Values</t>
  </si>
  <si>
    <t>Sourcing Custom Field Picklist Values</t>
  </si>
  <si>
    <t>Contract Custom Fields Picklist Values</t>
  </si>
  <si>
    <t>SPM Custom Field Picklist Values</t>
  </si>
  <si>
    <t>&lt;Custom Field 1&gt;</t>
  </si>
  <si>
    <t>&lt;Custom Field 2&gt;</t>
  </si>
  <si>
    <t>&lt;Custom Field 3&gt;</t>
  </si>
  <si>
    <t>&lt;Custom Field 4&gt;</t>
  </si>
  <si>
    <t>&lt;Custom Field 5&gt;</t>
  </si>
  <si>
    <t>3rd Party</t>
  </si>
  <si>
    <t>Strategic</t>
  </si>
  <si>
    <t>Franchise</t>
  </si>
  <si>
    <t>Critical</t>
  </si>
  <si>
    <t>Leased</t>
  </si>
  <si>
    <t>Leverage</t>
  </si>
  <si>
    <t>Managed</t>
  </si>
  <si>
    <t>Other</t>
  </si>
  <si>
    <t>Owned</t>
  </si>
  <si>
    <t>Item Type</t>
  </si>
  <si>
    <t>Text
(English)</t>
  </si>
  <si>
    <t>&lt;Language 1&gt;
Translation</t>
  </si>
  <si>
    <t>&lt;Language 2&gt;
Translation</t>
  </si>
  <si>
    <t>&lt;Language 3&gt;
Translation</t>
  </si>
  <si>
    <t>&lt;Language 4&gt;
Translation</t>
  </si>
  <si>
    <t>&lt;Language 5&gt;
Translation</t>
  </si>
  <si>
    <t>&lt;Language 6&gt;
Translation</t>
  </si>
  <si>
    <t>&lt;Language 7&gt;
Translation</t>
  </si>
  <si>
    <t>&lt;Language 8&gt;
Translation</t>
  </si>
  <si>
    <t>&lt;Language 9&gt;
Translation</t>
  </si>
  <si>
    <t>&lt;Language 10&gt;
Translation</t>
  </si>
  <si>
    <t>Custom Fields and Leading Practice Header Fields Examples</t>
  </si>
  <si>
    <t>Solution</t>
  </si>
  <si>
    <t>Title</t>
  </si>
  <si>
    <t>Field Type</t>
  </si>
  <si>
    <t>Custom Fields Examples</t>
  </si>
  <si>
    <t>Diversity Supplier Participation</t>
  </si>
  <si>
    <t>Indicates if any diversity suppliers participated in the sourcing event.</t>
  </si>
  <si>
    <t>Indicates the length of a contract that will be a result of the sourcing project.</t>
  </si>
  <si>
    <t>Cost Type</t>
  </si>
  <si>
    <t>Indicates Cost Avoidance or Cost Savings.</t>
  </si>
  <si>
    <t>Commodity Buyer</t>
  </si>
  <si>
    <t>Allows for searching and reporting by user who is the Buyer responsible for the project.</t>
  </si>
  <si>
    <t>Program Name</t>
  </si>
  <si>
    <t>Allows for searching and reporting by program name.</t>
  </si>
  <si>
    <t>SPM</t>
  </si>
  <si>
    <t>Allows for searching and reporting by type of supplier for example Strategic, Preferred, Core, Transactional etc.</t>
  </si>
  <si>
    <t>Supplier Tier</t>
  </si>
  <si>
    <t>Allows for searching and reporting by supplier's tier.</t>
  </si>
  <si>
    <t>Scorecard Type</t>
  </si>
  <si>
    <t>Indicates scorecard that will be used. Drives visibility condition on the scorecards.</t>
  </si>
  <si>
    <t>Contracts</t>
  </si>
  <si>
    <t>Contract Manager</t>
  </si>
  <si>
    <t>Allows for searching and reporting by user that will be responsible for contract management.</t>
  </si>
  <si>
    <t>Supplier Manager</t>
  </si>
  <si>
    <t>Allows for searching and reporting by users that will be responsible for supplier performance management (common in multi-solution realms with Contract Mgmt. and SLP/SIPM). If supplier manager is not a user, this field could be configured as text with pick list.</t>
  </si>
  <si>
    <t>Legal Counsel</t>
  </si>
  <si>
    <t>Allows for searching and reporting by users in legal department that will be responsible or associated with his contract. If legal counsel is not a user, this field could be configured as text with pick list.</t>
  </si>
  <si>
    <t>Negotiated By</t>
  </si>
  <si>
    <t>Allows for searching and reporting by users that were responsible for negotiating the contract. For customers with Sourcing or for customers with Contracts that are primarily Legal or Contract Admin departments supporting procurement departments, Sourcing/Procurement may take the lead in negotiations while Legal/Contract Admin is providing reviews and management.</t>
  </si>
  <si>
    <t>Payment Terms</t>
  </si>
  <si>
    <t>Allows for storage and reporting of payment terms associated with CWs.</t>
  </si>
  <si>
    <t>Minimum Commitment/Committed Spend</t>
  </si>
  <si>
    <t>Allows for reporting on contracts that have required minimum spend – facilitate tracking and managing those requirements.</t>
  </si>
  <si>
    <t>Legal Entity</t>
  </si>
  <si>
    <t>Flex Master Data</t>
  </si>
  <si>
    <t>Allows for storage of information on legal entity name, IDs, address information, etc. that may be relevant for doc properties or general information.</t>
  </si>
  <si>
    <t>Date Published</t>
  </si>
  <si>
    <t>Allows for tracking of original publish date versus amendment publish dates.</t>
  </si>
  <si>
    <t>Original Expiration Date</t>
  </si>
  <si>
    <t>Allow for tracking of original expiration date, which is useful in renewal or auto renewing situations.</t>
  </si>
  <si>
    <t>Overall Savings</t>
  </si>
  <si>
    <t>For customers interested in tracking savings associated with contracts.</t>
  </si>
  <si>
    <t>Risk</t>
  </si>
  <si>
    <t>Indicates the risk of the contract (High, Medium, Low). May trigger additional tasks or approvers.</t>
  </si>
  <si>
    <t>Exclusivity</t>
  </si>
  <si>
    <t>Indicates if the contract has an exclusivity clause. May pull this clause into the contract document.</t>
  </si>
  <si>
    <t>Rebate</t>
  </si>
  <si>
    <t>Allows for searching and reporting by rebates applicable to this contract.</t>
  </si>
  <si>
    <t>Insurance Certificate Required</t>
  </si>
  <si>
    <t>Indicates if the contract requires insurance certificate. May pull related clause into the contract document.</t>
  </si>
  <si>
    <t>Terminable without Cause</t>
  </si>
  <si>
    <t>Indicates if the contract can be terminated without cause. May pull an appropriate clause into the contract document.</t>
  </si>
  <si>
    <t>Leading Practice Header Field Examples</t>
  </si>
  <si>
    <t>Project Complexity</t>
  </si>
  <si>
    <r>
      <t xml:space="preserve">The complexity of the project is a relative measure of the number of stakeholders, the number of locations/countries, the number and complexity of the business units, the complexity of regulations for the supply, the overall risk levels and any other factors that may cause increase the time and/or resources required for the project.
</t>
    </r>
    <r>
      <rPr>
        <i/>
        <sz val="10"/>
        <rFont val="Calibri Light"/>
        <family val="2"/>
        <scheme val="major"/>
      </rPr>
      <t>Picklist Values - Example: High, Medium, Low</t>
    </r>
  </si>
  <si>
    <t>Segmentation</t>
  </si>
  <si>
    <r>
      <t xml:space="preserve">The segmentation of the project is a reflection of the overall complexity, the spend involved and the relative importance of the project. Strategic projects are of great importance to the organization and require greater levels of oversight and attention whereas tactical projects are of lower importance to the organization requiring less oversight and attention.
</t>
    </r>
    <r>
      <rPr>
        <i/>
        <sz val="10"/>
        <rFont val="Calibri Light"/>
        <family val="2"/>
        <scheme val="major"/>
      </rPr>
      <t>Picklist Values - Example: Choices are: Strategic, Tactical</t>
    </r>
  </si>
  <si>
    <t>Spend Type</t>
  </si>
  <si>
    <r>
      <t xml:space="preserve">The main type of spend for the request. Direct spend is any spend that is directly incorporated into goods or services sold. Indirect spend refers to any spend that does is not directly incorporated into goods or services sold.
</t>
    </r>
    <r>
      <rPr>
        <i/>
        <sz val="10"/>
        <rFont val="Calibri Light"/>
        <family val="2"/>
        <scheme val="major"/>
      </rPr>
      <t>Picklist Values - Example: Choices are: Direct, Indirect</t>
    </r>
  </si>
  <si>
    <t>Contract Type</t>
  </si>
  <si>
    <r>
      <t xml:space="preserve">Nature of the agreement for the contract
</t>
    </r>
    <r>
      <rPr>
        <i/>
        <sz val="10"/>
        <rFont val="Calibri Light"/>
        <family val="2"/>
        <scheme val="major"/>
      </rPr>
      <t>Picklist Values - Example: Supply Agreement, Master Services Agreement, Statement of Work Construction / Capital Works, Confidentiality Agreement, Lease Agreement</t>
    </r>
  </si>
  <si>
    <t>Renewal Terms</t>
  </si>
  <si>
    <t>Details of the renewal terms negotiated with the supplier</t>
  </si>
  <si>
    <r>
      <t xml:space="preserve">The risk of the project outlines the likelihood for the contract to require a change request or amendment on the scope, timeline or budget outlined in the agreement.
</t>
    </r>
    <r>
      <rPr>
        <i/>
        <sz val="10"/>
        <rFont val="Calibri Light"/>
        <family val="2"/>
        <scheme val="major"/>
      </rPr>
      <t>Picklist Values - Example: High, Medium, Low</t>
    </r>
  </si>
  <si>
    <r>
      <t xml:space="preserve">The segmentation of the project is a reflection of the overall complexity, the spend involved and the relative importance of the project. Strategic projects are of great importance to the organization and require greater levels of oversight and attention whereas tactical projects are of lower importance to the organization requiring less oversight and attention.
</t>
    </r>
    <r>
      <rPr>
        <i/>
        <sz val="10"/>
        <rFont val="Calibri Light"/>
        <family val="2"/>
        <scheme val="major"/>
      </rPr>
      <t>Picklist Values - Example: Strategic, Tactical</t>
    </r>
  </si>
  <si>
    <r>
      <t xml:space="preserve">The main type of spend for the request.
Direct spend is any spend that is directly incorporated into goods or services sold.
Indirect spend refers to any spend that does is not directly incorporated into goods or services sold.
</t>
    </r>
    <r>
      <rPr>
        <i/>
        <sz val="10"/>
        <rFont val="Calibri Light"/>
        <family val="2"/>
        <scheme val="major"/>
      </rPr>
      <t>Picklist Values - Example: Direct, Indirect</t>
    </r>
  </si>
  <si>
    <t>Total Original Contract Amount</t>
  </si>
  <si>
    <t>Indicates the total value for the contract including all extensions.
For example, if a contract is for $1 million spend in the initial 1 year term and $500,000 in the 6 month extension period, the total original contract amount should be $1.5 million regardless of whether the contract extension occurs or does not. This value is only editable in the contract request and prior to initial publication of the contract workspace.</t>
  </si>
  <si>
    <t>Quick Links</t>
  </si>
  <si>
    <t>Buying &amp; Invoicing (B&amp;I); Network</t>
  </si>
  <si>
    <t>Sourcing and Contracts, SLP</t>
  </si>
  <si>
    <t>Buying &amp; Invoicing</t>
  </si>
  <si>
    <t>SAP Store #</t>
  </si>
  <si>
    <t>Realm Name(s):*</t>
  </si>
  <si>
    <t>ANID:*</t>
  </si>
  <si>
    <t>The Form Data Collection Template collects all relevant information required to build custom fields and line items within the Form. Yellow tabs are for Reference only.</t>
  </si>
  <si>
    <t xml:space="preserve">The Form Data Collection Template is organized into easy-to-complete sections within an Excel Workbook. 
</t>
  </si>
  <si>
    <r>
      <t>Instructions:</t>
    </r>
    <r>
      <rPr>
        <sz val="10"/>
        <rFont val="Calibri"/>
        <family val="2"/>
        <scheme val="minor"/>
      </rPr>
      <t xml:space="preserve"> This tab is for reference only.</t>
    </r>
  </si>
  <si>
    <r>
      <t>Available Field Types:</t>
    </r>
    <r>
      <rPr>
        <sz val="10"/>
        <rFont val="Calibri"/>
        <family val="2"/>
        <scheme val="minor"/>
      </rPr>
      <t xml:space="preserve"> This tab includes a listing of the different types of Custom Header Fields that can be used within a Form. This tab also shows you what fields are available within your site. This tab is for reference only.</t>
    </r>
  </si>
  <si>
    <r>
      <t xml:space="preserve">Standard Dforms: </t>
    </r>
    <r>
      <rPr>
        <sz val="10"/>
        <rFont val="Calibri"/>
        <family val="2"/>
        <scheme val="minor"/>
      </rPr>
      <t>This tab includes a listing of three standard Dforms and their fields.</t>
    </r>
  </si>
  <si>
    <r>
      <t>Form Examples:</t>
    </r>
    <r>
      <rPr>
        <sz val="10"/>
        <rFont val="Calibri"/>
        <family val="2"/>
        <scheme val="minor"/>
      </rPr>
      <t xml:space="preserve"> This is a list of form examples that can be demonstrated by the project manager. This is not an industry specific list. The purpose of the examples is to give the customer ideas about how the form functionality can be used. This tab is for reference only.</t>
    </r>
  </si>
  <si>
    <r>
      <t xml:space="preserve">UI Form Examples: </t>
    </r>
    <r>
      <rPr>
        <sz val="10"/>
        <rFont val="Calibri"/>
        <family val="2"/>
        <scheme val="minor"/>
      </rPr>
      <t>This tab contains screenshots of example Forms. This tab is for reference only.</t>
    </r>
  </si>
  <si>
    <t>To ensure high quality delivery of the site, the following tabs must be completed by the Customer:</t>
  </si>
  <si>
    <r>
      <t>Form Custom Fields:</t>
    </r>
    <r>
      <rPr>
        <sz val="10"/>
        <rFont val="Calibri"/>
        <family val="2"/>
        <scheme val="minor"/>
      </rPr>
      <t xml:space="preserve"> This is the data collection template used to obtain the required information to build fields.</t>
    </r>
  </si>
  <si>
    <r>
      <t>Line Item Fields:</t>
    </r>
    <r>
      <rPr>
        <sz val="10"/>
        <rFont val="Calibri"/>
        <family val="2"/>
        <scheme val="minor"/>
      </rPr>
      <t xml:space="preserve"> This is the data collection template used to obtain the required information to build line item detail fields (columns).</t>
    </r>
  </si>
  <si>
    <r>
      <t>Form Layout Worksheet:</t>
    </r>
    <r>
      <rPr>
        <sz val="10"/>
        <rFont val="Calibri"/>
        <family val="2"/>
        <scheme val="minor"/>
      </rPr>
      <t xml:space="preserve"> This is the data collection template used to obtain the required information to build form fields.</t>
    </r>
  </si>
  <si>
    <r>
      <t>Picklist Values:</t>
    </r>
    <r>
      <rPr>
        <sz val="10"/>
        <rFont val="Calibri"/>
        <family val="2"/>
        <scheme val="minor"/>
      </rPr>
      <t xml:space="preserve"> This is the data collection template used to obtain the picklist values for fields when applicable.</t>
    </r>
  </si>
  <si>
    <r>
      <t>Tasks:</t>
    </r>
    <r>
      <rPr>
        <sz val="10"/>
        <rFont val="Calibri"/>
        <family val="2"/>
        <scheme val="minor"/>
      </rPr>
      <t xml:space="preserve"> This is the data collection template used to obtain the required information to build tasks associated with the form.</t>
    </r>
  </si>
  <si>
    <r>
      <t xml:space="preserve">The Customer </t>
    </r>
    <r>
      <rPr>
        <u/>
        <sz val="10"/>
        <rFont val="Calibri Light"/>
        <family val="2"/>
        <scheme val="major"/>
      </rPr>
      <t>must complete</t>
    </r>
    <r>
      <rPr>
        <sz val="10"/>
        <rFont val="Calibri Light"/>
        <family val="2"/>
        <scheme val="major"/>
      </rPr>
      <t xml:space="preserve"> the relevant tabs of this workbook by including </t>
    </r>
    <r>
      <rPr>
        <u/>
        <sz val="10"/>
        <rFont val="Calibri Light"/>
        <family val="2"/>
        <scheme val="major"/>
      </rPr>
      <t>complete data</t>
    </r>
    <r>
      <rPr>
        <sz val="10"/>
        <rFont val="Calibri Light"/>
        <family val="2"/>
        <scheme val="major"/>
      </rPr>
      <t xml:space="preserve"> for the following fields:
</t>
    </r>
  </si>
  <si>
    <r>
      <t xml:space="preserve">* </t>
    </r>
    <r>
      <rPr>
        <sz val="10"/>
        <rFont val="Calibri Light"/>
        <family val="2"/>
        <scheme val="major"/>
      </rPr>
      <t>Name of Form Template</t>
    </r>
  </si>
  <si>
    <r>
      <t>*</t>
    </r>
    <r>
      <rPr>
        <sz val="10"/>
        <rFont val="Calibri Light"/>
        <family val="2"/>
        <scheme val="major"/>
      </rPr>
      <t xml:space="preserve"> Header Field Name</t>
    </r>
  </si>
  <si>
    <r>
      <t xml:space="preserve">* </t>
    </r>
    <r>
      <rPr>
        <sz val="10"/>
        <rFont val="Calibri Light"/>
        <family val="2"/>
        <scheme val="major"/>
      </rPr>
      <t>Sync from project on create (Form Header fields only)</t>
    </r>
  </si>
  <si>
    <r>
      <t>*</t>
    </r>
    <r>
      <rPr>
        <sz val="10"/>
        <rFont val="Calibri Light"/>
        <family val="2"/>
        <scheme val="major"/>
      </rPr>
      <t xml:space="preserve"> Type of Header Field</t>
    </r>
  </si>
  <si>
    <r>
      <t xml:space="preserve"> Help Tip Text (</t>
    </r>
    <r>
      <rPr>
        <i/>
        <sz val="10"/>
        <rFont val="Calibri Light"/>
        <family val="2"/>
        <scheme val="major"/>
      </rPr>
      <t>if applicable</t>
    </r>
    <r>
      <rPr>
        <sz val="10"/>
        <rFont val="Calibri Light"/>
        <family val="2"/>
        <scheme val="major"/>
      </rPr>
      <t>)</t>
    </r>
  </si>
  <si>
    <r>
      <t xml:space="preserve"> Single choice pick list or multiple choice pick list? (</t>
    </r>
    <r>
      <rPr>
        <i/>
        <sz val="10"/>
        <rFont val="Calibri Light"/>
        <family val="2"/>
        <scheme val="major"/>
      </rPr>
      <t>if applicable</t>
    </r>
    <r>
      <rPr>
        <sz val="10"/>
        <rFont val="Calibri Light"/>
        <family val="2"/>
        <scheme val="major"/>
      </rPr>
      <t>)</t>
    </r>
  </si>
  <si>
    <r>
      <t>*</t>
    </r>
    <r>
      <rPr>
        <sz val="10"/>
        <rFont val="Calibri Light"/>
        <family val="2"/>
        <scheme val="major"/>
      </rPr>
      <t xml:space="preserve"> Required or Optional?</t>
    </r>
  </si>
  <si>
    <r>
      <t>*</t>
    </r>
    <r>
      <rPr>
        <sz val="10"/>
        <rFont val="Calibri Light"/>
        <family val="2"/>
        <scheme val="major"/>
      </rPr>
      <t xml:space="preserve"> Condition Type</t>
    </r>
  </si>
  <si>
    <t xml:space="preserve"> Condition Expressions (only applies when Visibility or Validity are chosen for condition type)</t>
  </si>
  <si>
    <t>* Computed Field or Normal Field (Computed fields are auto populated based upon a mathematical formula using data populated by the user in 
 normal fields)</t>
  </si>
  <si>
    <t xml:space="preserve"> Computed Field Expression</t>
  </si>
  <si>
    <t xml:space="preserve"> Picklist Values (if applicable)</t>
  </si>
  <si>
    <r>
      <t>*</t>
    </r>
    <r>
      <rPr>
        <sz val="8"/>
        <rFont val="Calibri Light"/>
        <family val="2"/>
        <scheme val="major"/>
      </rPr>
      <t xml:space="preserve"> </t>
    </r>
    <r>
      <rPr>
        <b/>
        <sz val="8"/>
        <rFont val="Calibri Light"/>
        <family val="2"/>
        <scheme val="major"/>
      </rPr>
      <t>This is a REQUIRED Data Field.</t>
    </r>
  </si>
  <si>
    <t>Long Rich Text</t>
  </si>
  <si>
    <t>Accepts formatted text of unlimited length. This field displays a text box and uses a Rich Text editor. For example, users can format text to use bold, italics, color, bullets, and other light formatting. If text overflows the text box, scrollbars appear to allow easier editing.</t>
  </si>
  <si>
    <t>This is the summary of my project. I can use bold, italic, and underline to emphasize my text.
I can make my text BIG or small.</t>
  </si>
  <si>
    <t>Long Text</t>
  </si>
  <si>
    <t>Accepts one line of text of unlimited length. This field is similar to the Long Rich Text field, but without Rich Text capability. This field does not support picklist values.</t>
  </si>
  <si>
    <t>I can type unlimited, unformatted text to summarize my project.</t>
  </si>
  <si>
    <t>Commodity Multiple Select</t>
  </si>
  <si>
    <r>
      <t xml:space="preserve">Select from the Commodity Codes defined in the master data from the Enablement Workbook.
</t>
    </r>
    <r>
      <rPr>
        <b/>
        <sz val="10"/>
        <color rgb="FFFF0000"/>
        <rFont val="Calibri Light"/>
        <family val="2"/>
        <scheme val="major"/>
      </rPr>
      <t>Note</t>
    </r>
    <r>
      <rPr>
        <sz val="10"/>
        <rFont val="Calibri Light"/>
        <family val="2"/>
        <scheme val="major"/>
      </rPr>
      <t>: If added as a Line Item Field, the field type is Commodity Single Select.</t>
    </r>
  </si>
  <si>
    <t>Mineral and ores and metals, Earth and stone</t>
  </si>
  <si>
    <t>Department Multiple Select</t>
  </si>
  <si>
    <r>
      <t xml:space="preserve">Select from the Departments defined in the master data from the Enablement Workbook.
</t>
    </r>
    <r>
      <rPr>
        <b/>
        <sz val="10"/>
        <color rgb="FFFF0000"/>
        <rFont val="Calibri Light"/>
        <family val="2"/>
        <scheme val="major"/>
      </rPr>
      <t>Note</t>
    </r>
    <r>
      <rPr>
        <sz val="10"/>
        <rFont val="Calibri Light"/>
        <family val="2"/>
        <scheme val="major"/>
      </rPr>
      <t>: If added as a Line Item Field, the field type is Department Single Select.</t>
    </r>
  </si>
  <si>
    <t>Corporate, Accounting</t>
  </si>
  <si>
    <t>Region Multiple Select</t>
  </si>
  <si>
    <r>
      <t xml:space="preserve">Select from the Regions defined in the master data from the Enablement Workbook.
</t>
    </r>
    <r>
      <rPr>
        <b/>
        <sz val="10"/>
        <color rgb="FFFF0000"/>
        <rFont val="Calibri Light"/>
        <family val="2"/>
        <scheme val="major"/>
      </rPr>
      <t>Note</t>
    </r>
    <r>
      <rPr>
        <sz val="10"/>
        <rFont val="Calibri Light"/>
        <family val="2"/>
        <scheme val="major"/>
      </rPr>
      <t>: If added as a Line Item Field, the field type is Region Single Select.</t>
    </r>
  </si>
  <si>
    <t>Asia Pacific, Belize</t>
  </si>
  <si>
    <t>Supplier/Customer Multiple Select</t>
  </si>
  <si>
    <r>
      <t xml:space="preserve">Select from the External Organizations (Suppliers and/or Customers) defined in the master data from the Enablement Workbook.
</t>
    </r>
    <r>
      <rPr>
        <b/>
        <sz val="10"/>
        <color rgb="FFFF0000"/>
        <rFont val="Calibri Light"/>
        <family val="2"/>
        <scheme val="major"/>
      </rPr>
      <t>Note</t>
    </r>
    <r>
      <rPr>
        <sz val="10"/>
        <rFont val="Calibri Light"/>
        <family val="2"/>
        <scheme val="major"/>
      </rPr>
      <t>: If added as a Line Item Field, the field type is Supplier/Customer Single Select.</t>
    </r>
  </si>
  <si>
    <t>New Org Test, Child Supplier 1, Child Supplier 2</t>
  </si>
  <si>
    <t>Product Multiple Select</t>
  </si>
  <si>
    <r>
      <t xml:space="preserve">Select from the Products defined in the master data from the Enablement Workbook. This field only applies to customers who create Contract Workspace (Sales) projects.
</t>
    </r>
    <r>
      <rPr>
        <b/>
        <sz val="10"/>
        <color rgb="FFFF0000"/>
        <rFont val="Calibri Light"/>
        <family val="2"/>
        <scheme val="major"/>
      </rPr>
      <t>Note</t>
    </r>
    <r>
      <rPr>
        <sz val="10"/>
        <rFont val="Calibri Light"/>
        <family val="2"/>
        <scheme val="major"/>
      </rPr>
      <t>: If added as a Line Item Field, the field type is Product Single Select.</t>
    </r>
  </si>
  <si>
    <t>Paper &amp; Envelopes, Pens &amp; Pencils</t>
  </si>
  <si>
    <r>
      <t xml:space="preserve">Flex master data is typically more complex than data stored in normal fields. For example, you would use an enumeration and a text field to store the names of hospitals. But, you would use flex master data to store the names of hospitals and attributes such as their addresses, phone numbers, and the name of the hospital administrator. When users select a hospital, they can click it to view the attribute data. The most common use for an FMD field is as an extended, dynamic picklist where the number of picks available exceeds what would be rational for a standard picklist (up to about 20 or 30). The reason for this is that the FMD field is searchable, user-maintained, and can literally accommodate tens of thousands of picks. 
An FMD field can act like a mini database. The selected value becomes a hyperlink that can open up a widow displaying additional data fields (non-reportable). For Flex Master Data Single Select fields it is possible to make the additional data reportable by auto-populating separate, reportable custom fields that are bound to the FMD field.
</t>
    </r>
    <r>
      <rPr>
        <b/>
        <sz val="10"/>
        <color rgb="FFFF0000"/>
        <rFont val="Calibri Light"/>
        <family val="2"/>
        <scheme val="major"/>
      </rPr>
      <t>Note</t>
    </r>
    <r>
      <rPr>
        <sz val="10"/>
        <rFont val="Calibri Light"/>
        <family val="2"/>
        <scheme val="major"/>
      </rPr>
      <t>: When the FMD field acts as a mini-database, each separate, reportable custom field counts against your allotted number of custom fields for that solution.</t>
    </r>
  </si>
  <si>
    <t>SAP Ariba Form
Field Data</t>
  </si>
  <si>
    <t>45*</t>
  </si>
  <si>
    <t>Text Single Choice</t>
  </si>
  <si>
    <t>35*</t>
  </si>
  <si>
    <t>SAP Ariba Form
Line Items</t>
  </si>
  <si>
    <t>7*</t>
  </si>
  <si>
    <t>5*</t>
  </si>
  <si>
    <t>User Single Select</t>
  </si>
  <si>
    <t>Region Single Select</t>
  </si>
  <si>
    <t>Commodity Single Select</t>
  </si>
  <si>
    <t>Department Single Select</t>
  </si>
  <si>
    <t>Supplier/Customer Single Select</t>
  </si>
  <si>
    <t>Product Single Select</t>
  </si>
  <si>
    <t>* Field Types that share the same pre-allocated space.</t>
  </si>
  <si>
    <t>Name of Form Template:</t>
  </si>
  <si>
    <t>Form Custom Header Fields</t>
  </si>
  <si>
    <t>Sync From Project on Create</t>
  </si>
  <si>
    <r>
      <t xml:space="preserve">Condition Type
</t>
    </r>
    <r>
      <rPr>
        <sz val="11"/>
        <rFont val="Arial"/>
        <family val="2"/>
      </rPr>
      <t>(Please indicate what type of condition you would like to have for this field.)</t>
    </r>
  </si>
  <si>
    <r>
      <t xml:space="preserve">Condition Expression - If Applicable
</t>
    </r>
    <r>
      <rPr>
        <sz val="11"/>
        <rFont val="Arial"/>
        <family val="2"/>
      </rPr>
      <t>(Please expalin the condition that applies to this field.)</t>
    </r>
  </si>
  <si>
    <t xml:space="preserve">Normal or Computed Field
</t>
  </si>
  <si>
    <r>
      <t xml:space="preserve">Computed Field Expression
</t>
    </r>
    <r>
      <rPr>
        <sz val="11"/>
        <rFont val="Arial"/>
        <family val="2"/>
      </rPr>
      <t>(only applies to computed fields)</t>
    </r>
  </si>
  <si>
    <t>Supply Chain Risk Score</t>
  </si>
  <si>
    <t>This is your Thomson-Reuters Risk Score.</t>
  </si>
  <si>
    <t>Optional</t>
  </si>
  <si>
    <t>Validity</t>
  </si>
  <si>
    <t>Only values from 0 to 100</t>
  </si>
  <si>
    <t>Normal</t>
  </si>
  <si>
    <t>Line Item (Column) Fields</t>
  </si>
  <si>
    <t xml:space="preserve">Column Field Name </t>
  </si>
  <si>
    <t>Month</t>
  </si>
  <si>
    <t>None</t>
  </si>
  <si>
    <t>Mulitline Text</t>
  </si>
  <si>
    <t>Please identify the name of this form template.</t>
  </si>
  <si>
    <r>
      <t xml:space="preserve">Field Placement
</t>
    </r>
    <r>
      <rPr>
        <sz val="11"/>
        <rFont val="Arial"/>
        <family val="2"/>
      </rPr>
      <t>(Please indicate where this field should be placed)</t>
    </r>
  </si>
  <si>
    <t>Below Baseline Spend</t>
  </si>
  <si>
    <t>Between "Baseline Spend" and "Target Savings %"</t>
  </si>
  <si>
    <t xml:space="preserve"> Field Placement</t>
  </si>
  <si>
    <t>January</t>
  </si>
  <si>
    <t>February</t>
  </si>
  <si>
    <t>March</t>
  </si>
  <si>
    <t>April</t>
  </si>
  <si>
    <t>May</t>
  </si>
  <si>
    <t>June</t>
  </si>
  <si>
    <t>July</t>
  </si>
  <si>
    <t>August</t>
  </si>
  <si>
    <t>September</t>
  </si>
  <si>
    <t>October</t>
  </si>
  <si>
    <t>November</t>
  </si>
  <si>
    <t>December</t>
  </si>
  <si>
    <t>Form Custom Fields Picklist Values</t>
  </si>
  <si>
    <t>Savings Form Custom Fields Picklist Values</t>
  </si>
  <si>
    <t>Benefits Type</t>
  </si>
  <si>
    <t>Cost Avoidance</t>
  </si>
  <si>
    <t>Cost Savings</t>
  </si>
  <si>
    <t>Sponsorship</t>
  </si>
  <si>
    <t>The Savings Form Data Collection Template collects all relevant information required to build custom fields and line items within the Form.</t>
  </si>
  <si>
    <r>
      <t>Standard Saving Tracker Fields:</t>
    </r>
    <r>
      <rPr>
        <sz val="10"/>
        <rFont val="Calibri"/>
        <family val="2"/>
        <scheme val="minor"/>
      </rPr>
      <t xml:space="preserve"> These are the Leading Practices fields available within the Details Section and Detailed Savings Allocation Section of the form.</t>
    </r>
  </si>
  <si>
    <r>
      <t>Custom Fields - Details:</t>
    </r>
    <r>
      <rPr>
        <sz val="10"/>
        <rFont val="Calibri"/>
        <family val="2"/>
        <scheme val="minor"/>
      </rPr>
      <t xml:space="preserve"> This tab is used to obtain the required information to build your custom fields in the Details Section of the form.</t>
    </r>
  </si>
  <si>
    <r>
      <t>Custom Fields - Detailed Saving:</t>
    </r>
    <r>
      <rPr>
        <sz val="10"/>
        <rFont val="Calibri"/>
        <family val="2"/>
        <scheme val="minor"/>
      </rPr>
      <t xml:space="preserve"> This tab is used to obtain the required information to build your custom fields in the Detailed Savings Allocation Section of the form.</t>
    </r>
  </si>
  <si>
    <r>
      <t>Form Layout</t>
    </r>
    <r>
      <rPr>
        <u/>
        <sz val="10"/>
        <rFont val="Calibri"/>
        <family val="2"/>
        <scheme val="minor"/>
      </rPr>
      <t xml:space="preserve"> </t>
    </r>
    <r>
      <rPr>
        <b/>
        <sz val="10"/>
        <rFont val="Calibri"/>
        <family val="2"/>
        <scheme val="minor"/>
      </rPr>
      <t>:</t>
    </r>
    <r>
      <rPr>
        <sz val="10"/>
        <rFont val="Calibri"/>
        <family val="2"/>
        <scheme val="minor"/>
      </rPr>
      <t xml:space="preserve"> The purpose of the example is to give the customer ideas about the layout of the fields in the form.</t>
    </r>
  </si>
  <si>
    <r>
      <t>*</t>
    </r>
    <r>
      <rPr>
        <sz val="10"/>
        <rFont val="Calibri"/>
        <family val="2"/>
        <scheme val="minor"/>
      </rPr>
      <t xml:space="preserve"> Header Field Name</t>
    </r>
  </si>
  <si>
    <r>
      <t>*</t>
    </r>
    <r>
      <rPr>
        <sz val="10"/>
        <rFont val="Calibri"/>
        <family val="2"/>
        <scheme val="minor"/>
      </rPr>
      <t xml:space="preserve"> Type of Header Field</t>
    </r>
  </si>
  <si>
    <t xml:space="preserve"> Help Tip Text (if applicable)</t>
  </si>
  <si>
    <t xml:space="preserve"> Is this a single choice or multiple choice pick list? (if applicable)</t>
  </si>
  <si>
    <r>
      <t>*</t>
    </r>
    <r>
      <rPr>
        <sz val="10"/>
        <rFont val="Calibri"/>
        <family val="2"/>
        <scheme val="minor"/>
      </rPr>
      <t xml:space="preserve"> Required or Optional?</t>
    </r>
  </si>
  <si>
    <t>© 2009-2022 SAP, All Rights Reserved. The contents of this document are confidential and proprietary information of SAP.</t>
  </si>
  <si>
    <t>SAP Ariba Savings Tracker
Details Section</t>
  </si>
  <si>
    <t>10*</t>
  </si>
  <si>
    <t>SAP Ariba Savings Tracker
Detailed Savings Allocation Section</t>
  </si>
  <si>
    <t>Standard Saving Tracker Fields</t>
  </si>
  <si>
    <t>Details Section</t>
  </si>
  <si>
    <t xml:space="preserve">This field is pre-populated from the Sourcing Project. </t>
  </si>
  <si>
    <t xml:space="preserve">Commodity(ies) defined in the Project.
This field is pre-populated from the Sourcing Project. </t>
  </si>
  <si>
    <t xml:space="preserve">Department(s) defined in the Project. 
This field is pre-populated from the Sourcing Project. </t>
  </si>
  <si>
    <t xml:space="preserve">Indicates how the project will be executed. An offline project is executed outside of Ariba Sourcing; Supplier Performance refers to an SPM project. Low-cost country sourcing refers to acquiring materials from countries with lower labor and production costs. This field is populated from the project header and used for reporting. 
This field is pre-populated from the Sourcing Project. </t>
  </si>
  <si>
    <t xml:space="preserve">Indicates how the project will be executed. An offline project is executed outside of Ariba Sourcing; Supplier Performance refers to an SPM project. Low-cost country sourcing refers to acquiring materials from countries with lower labor and production costs. This field is populated from the project header and used for reporting. </t>
  </si>
  <si>
    <t xml:space="preserve">The contract start date. </t>
  </si>
  <si>
    <t>End Date</t>
  </si>
  <si>
    <t xml:space="preserve">The contract end date. </t>
  </si>
  <si>
    <t>Contract Awarded</t>
  </si>
  <si>
    <t xml:space="preserve">Indicates whether the contract has been awarded. If Yes is selected, Implemented Savings fields are available. </t>
  </si>
  <si>
    <t xml:space="preserve">Region(s) defined in the Project
This field is pre-populated from the Sourcing Project. </t>
  </si>
  <si>
    <t>Supplier(s) defined in the Project</t>
  </si>
  <si>
    <t xml:space="preserve">The method used to execute the sourcing project. Internal designates that the project uses an in-house sourcing process. This field is populated from the project header and used for reporting. </t>
  </si>
  <si>
    <t xml:space="preserve">The duration of the contract. 
This field is pre-populated from the Sourcing Project. </t>
  </si>
  <si>
    <t xml:space="preserve">The duration of the contract. </t>
  </si>
  <si>
    <t>Contract number</t>
  </si>
  <si>
    <t>This field is only visible once the Contract Awarded field is set to YES</t>
  </si>
  <si>
    <t xml:space="preserve">Contract identifier from Contract Management. </t>
  </si>
  <si>
    <t>Award to small or diverse suppliers</t>
  </si>
  <si>
    <t xml:space="preserve">Indicates whether the business was awarded to small or diverse suppliers. </t>
  </si>
  <si>
    <t xml:space="preserve">Indicates the source of the baseline spend (which is also known as historic spend). Direct Spend is spending on goods or services used to manufacture products. Indirect Spend is spending on support materials or services that are not used directly to create products. </t>
  </si>
  <si>
    <r>
      <t>change label name</t>
    </r>
    <r>
      <rPr>
        <b/>
        <sz val="10"/>
        <color indexed="10"/>
        <rFont val="Calibri Light"/>
        <family val="2"/>
        <scheme val="major"/>
      </rPr>
      <t>*</t>
    </r>
    <r>
      <rPr>
        <b/>
        <sz val="10"/>
        <rFont val="Calibri Light"/>
        <family val="2"/>
        <scheme val="major"/>
      </rPr>
      <t>, help text, hide, make required (Cannot change picklist values)</t>
    </r>
  </si>
  <si>
    <t xml:space="preserve">Savings goal for the sourcing event
This field is pre-populated from the Sourcing Project. </t>
  </si>
  <si>
    <t xml:space="preserve">Percentage of savings you want to obtain as a result of the project. </t>
  </si>
  <si>
    <t>Savings Type</t>
  </si>
  <si>
    <t xml:space="preserve">Indicates how the savings will be achieved. Examples of cost reduction are direct reduction of expense, savings on volume of purchased project or service, changes in contractual agreements that reduce cost, or changing to a lower cost alternative. Cost avoidance is cost reduction that results from lower spend. Examples of cost avoidance are increase in capacity without resource expenditure, process or efficiency improvements, resisting or delaying a suppliers price increase, purchasing lower than quoted price, using contracts that include price protection. </t>
  </si>
  <si>
    <t xml:space="preserve">The amount spent previously. In the cases where the information is not known or it is a new purchase, then a “baseline” is established. This baseline can be calculated using various factors such as the current market price or the lowest quote from an RFP.
This field is pre-populated from the Sourcing Project. </t>
  </si>
  <si>
    <t xml:space="preserve">Represents the amount of spend off of which you want to base your savings. This value could be historic, estimated, or an industry published index. </t>
  </si>
  <si>
    <t>Lead Bid Total</t>
  </si>
  <si>
    <t xml:space="preserve">Aggregate amount of the lowest bids in each lot. 
This field can be prepopulated from an awarded Sourcing Event. </t>
  </si>
  <si>
    <t xml:space="preserve">Amount derived from the best value based on each supplier's bid in the project. </t>
  </si>
  <si>
    <t>Estimated Savings</t>
  </si>
  <si>
    <t>Also sometimes called Forecasted Savings. This is the savings amount the spend owner is predicting for the sourcing event. It may be the same amount at Target Savings.</t>
  </si>
  <si>
    <t xml:space="preserve">The savings that you estimate to accrue as a result of executing the project. Also known as forecasted, target, or expected savings. </t>
  </si>
  <si>
    <t>Estimated Spend</t>
  </si>
  <si>
    <t>Spend amount that is expected by executing the project.</t>
  </si>
  <si>
    <t>Negotiated Savings</t>
  </si>
  <si>
    <t xml:space="preserve">The savings amount from running an online or offline Sourcing event. The savings resulting from an event are not always the same savings from a contract. Sometimes further negotiations are done after the online event.
This field can be prepopulated from an awarded Sourcing Event. </t>
  </si>
  <si>
    <t xml:space="preserve">The savings negotiated during the project. This is typically the awarded savings. </t>
  </si>
  <si>
    <t>Negotiated Spend</t>
  </si>
  <si>
    <t xml:space="preserve">Spend amount from running an online or offline Sourcing event 
This field can be prepopulated from an awarded Sourcing Event. </t>
  </si>
  <si>
    <t>The awarded spend, derived from Baseline Spend minus Negotiated Savings.</t>
  </si>
  <si>
    <t>Implemented Savings</t>
  </si>
  <si>
    <t>Also sometimes called Recognized Savings. This is the savings amount calculated against Historic once the contract terms have been defined and the contract has been signed. This tends not to be the final calculation because buyers don’t always buy off the contract. This field is only visible once the Contract Awarded field is set to YES</t>
  </si>
  <si>
    <t xml:space="preserve">Savings amount that could be implemented based on the contract. Also known as planned or contract savings. </t>
  </si>
  <si>
    <t>Implemented Spend</t>
  </si>
  <si>
    <t>Spend amount that could be implemented based on the contract. This value is derived from Baseline Spend minus Implemented Savings. This field is only visible once the Contract Awarded field is set to YES</t>
  </si>
  <si>
    <t xml:space="preserve">Spend amount that could be implemented based on the contract. This value is derived from Baseline Spend minus Implemented Savings. </t>
  </si>
  <si>
    <t>The savings amount with actually occurs. The is often tracked as purchases are made against the contract.</t>
  </si>
  <si>
    <t xml:space="preserve">The actual savings realized when you begin to purchase items named in the contract. Also known as realized savings. </t>
  </si>
  <si>
    <t>Actual Spend</t>
  </si>
  <si>
    <t xml:space="preserve">The actual spend realized when you begin to purchase items named in the contract. This value is derived from Baseline Spend minus Actual Savings. </t>
  </si>
  <si>
    <t>Detailed Savings Allocations Section</t>
  </si>
  <si>
    <t>Details Section Custom Fields</t>
  </si>
  <si>
    <r>
      <t xml:space="preserve">Condition Expression - If Applicable
</t>
    </r>
    <r>
      <rPr>
        <sz val="11"/>
        <rFont val="Arial"/>
        <family val="2"/>
      </rPr>
      <t>(Please explain the condition that applies to this field.)</t>
    </r>
  </si>
  <si>
    <t xml:space="preserve">Specify benefit obtained </t>
  </si>
  <si>
    <t>Detailed Savings Allocation Custom Fields</t>
  </si>
  <si>
    <t>Document Rebate received, if any</t>
  </si>
  <si>
    <t>Saving Tracker Form Layout</t>
  </si>
  <si>
    <t>Inherent Risk Assessment</t>
  </si>
  <si>
    <t>All Standard Fields will be listed from Left to Right in the Interface (highlighted in yellow below). All Custom Fields will be placed to the right of the Standard Fields (highlighted in green below).</t>
  </si>
  <si>
    <t>It is possible to move Standard fields within the Yellow area below, but it is not possible to place any Custom fields within this area.</t>
  </si>
  <si>
    <r>
      <rPr>
        <sz val="10"/>
        <color rgb="FFFF0000"/>
        <rFont val="Arial"/>
        <family val="2"/>
      </rPr>
      <t>*</t>
    </r>
    <r>
      <rPr>
        <sz val="10"/>
        <rFont val="Arial"/>
        <family val="2"/>
      </rPr>
      <t xml:space="preserve"> SAP Store #</t>
    </r>
  </si>
  <si>
    <r>
      <t xml:space="preserve">* </t>
    </r>
    <r>
      <rPr>
        <sz val="10"/>
        <rFont val="Calibri Light"/>
        <family val="2"/>
        <scheme val="major"/>
      </rPr>
      <t>SAP Store #</t>
    </r>
  </si>
  <si>
    <r>
      <t>*</t>
    </r>
    <r>
      <rPr>
        <sz val="10"/>
        <rFont val="Calibri Light"/>
        <family val="2"/>
        <scheme val="major"/>
      </rPr>
      <t xml:space="preserve"> New Field or Modification?</t>
    </r>
  </si>
  <si>
    <t>Requested Date</t>
  </si>
  <si>
    <t>Date Moved to Production</t>
  </si>
  <si>
    <t>dforms and Savings forms</t>
  </si>
  <si>
    <t xml:space="preserve">Customization Required in Guided Buying? </t>
  </si>
  <si>
    <t>Guided Buying</t>
  </si>
  <si>
    <t>**Customizatons may not be possible in Guided Buying**</t>
  </si>
  <si>
    <t xml:space="preserve">The CRD Template collects all relevant data and configuration options that are needed to create Buying &amp;Invoicing and Network customizations within the Customer's site via a Store Order or SOW. Please be sure to complete all of the required fields. </t>
  </si>
  <si>
    <t>Customization Count</t>
  </si>
  <si>
    <t>To be completed by SAP Ariba</t>
  </si>
  <si>
    <t>Customizations Consumed</t>
  </si>
  <si>
    <t>B&amp;I Customizations Consumed</t>
  </si>
  <si>
    <t>Total Customizations</t>
  </si>
  <si>
    <t>Feasibility Check</t>
  </si>
  <si>
    <t>*Please note, FMD's cannot be deleted.</t>
  </si>
  <si>
    <t>All translations to specific languages must be defined on the Translations sheet.</t>
  </si>
  <si>
    <t>Change Request Date:</t>
  </si>
  <si>
    <t>Field Count for Change:</t>
  </si>
  <si>
    <t>Description of Change:</t>
  </si>
  <si>
    <t>Original Field count:</t>
  </si>
  <si>
    <t>SAP Ariba Tech Lead to update</t>
  </si>
  <si>
    <t>Existing Field*:</t>
  </si>
  <si>
    <t>Please answer Yes or No if this field currently exists in the realm.</t>
  </si>
  <si>
    <t>Customer name requesting.</t>
  </si>
  <si>
    <t>If more custom fields need to be created, please use an additional CRD tab. Each customization should have it's own tab.</t>
  </si>
  <si>
    <t xml:space="preserve">Version: </t>
  </si>
  <si>
    <t xml:space="preserve">Change Request Area </t>
  </si>
  <si>
    <t>Customer Name</t>
  </si>
  <si>
    <t xml:space="preserve">Customizations  </t>
  </si>
  <si>
    <t xml:space="preserve">Customizations </t>
  </si>
  <si>
    <t>Sourcing/Contracts/SLP/ Forms Customizations Consumed</t>
  </si>
  <si>
    <t>Out of Scope</t>
  </si>
  <si>
    <t>No Longer Needed</t>
  </si>
  <si>
    <t>ANID:</t>
  </si>
  <si>
    <t xml:space="preserve">SAP Store / SOW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</si>
</sst>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d/mm/yyyy;@"/>
    <numFmt numFmtId="165" formatCode="dd\.mm\.yyyy;@"/>
    <numFmt numFmtId="166" formatCode="[$-409]d\-mmm\-yyyy;@"/>
    <numFmt numFmtId="167" formatCode="0;\-0;;@"/>
    <numFmt numFmtId="168" formatCode="#,##0.00\ &quot;€&quot;"/>
    <numFmt numFmtId="169" formatCode="m/d;@"/>
  </numFmts>
  <fonts count="113"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1"/>
      <color theme="10"/>
      <name val="Calibri"/>
      <family val="2"/>
      <charset val="238"/>
      <scheme val="minor"/>
    </font>
    <font>
      <sz val="8"/>
      <color rgb="FF000000"/>
      <name val="Segoe UI"/>
      <family val="2"/>
    </font>
    <font>
      <b/>
      <sz val="10"/>
      <color theme="0"/>
      <name val="Arial"/>
      <family val="2"/>
    </font>
    <font>
      <sz val="10"/>
      <color theme="0"/>
      <name val="Arial"/>
      <family val="2"/>
    </font>
    <font>
      <b/>
      <sz val="9"/>
      <color theme="0"/>
      <name val="Arial"/>
      <family val="2"/>
    </font>
    <font>
      <sz val="9"/>
      <color theme="0"/>
      <name val="Arial"/>
      <family val="2"/>
    </font>
    <font>
      <b/>
      <sz val="8"/>
      <color theme="0"/>
      <name val="Arial"/>
      <family val="2"/>
    </font>
    <font>
      <sz val="9"/>
      <color rgb="FFFFC000"/>
      <name val="Arial"/>
      <family val="2"/>
    </font>
    <font>
      <sz val="10"/>
      <color rgb="FFFFC000"/>
      <name val="Arial"/>
      <family val="2"/>
    </font>
    <font>
      <sz val="9"/>
      <color theme="1" tint="0.249977111117893"/>
      <name val="Arial"/>
      <family val="2"/>
    </font>
    <font>
      <sz val="11"/>
      <color theme="1"/>
      <name val="Arial"/>
      <family val="2"/>
    </font>
    <font>
      <sz val="9"/>
      <color theme="1"/>
      <name val="Arial"/>
      <family val="2"/>
    </font>
    <font>
      <sz val="10"/>
      <color theme="1"/>
      <name val="Arial"/>
      <family val="2"/>
    </font>
    <font>
      <b/>
      <sz val="9"/>
      <color theme="3"/>
      <name val="Arial"/>
      <family val="2"/>
    </font>
    <font>
      <u/>
      <sz val="9"/>
      <color theme="1" tint="0.249977111117893"/>
      <name val="Arial"/>
      <family val="2"/>
    </font>
    <font>
      <sz val="11"/>
      <color theme="2"/>
      <name val="Arial"/>
      <family val="2"/>
    </font>
    <font>
      <b/>
      <sz val="9"/>
      <color theme="1"/>
      <name val="Arial"/>
      <family val="2"/>
    </font>
    <font>
      <sz val="8"/>
      <color theme="1"/>
      <name val="Arial"/>
      <family val="2"/>
    </font>
    <font>
      <sz val="9"/>
      <color theme="2"/>
      <name val="Arial"/>
      <family val="2"/>
    </font>
    <font>
      <sz val="10"/>
      <color theme="2"/>
      <name val="Arial"/>
      <family val="2"/>
    </font>
    <font>
      <b/>
      <sz val="9"/>
      <color theme="2"/>
      <name val="Arial"/>
      <family val="2"/>
    </font>
    <font>
      <u/>
      <sz val="9"/>
      <color theme="1"/>
      <name val="Arial"/>
      <family val="2"/>
    </font>
    <font>
      <u/>
      <sz val="10"/>
      <color rgb="FFFFC000"/>
      <name val="Arial"/>
      <family val="2"/>
    </font>
    <font>
      <sz val="8"/>
      <color theme="0"/>
      <name val="Arial"/>
      <family val="2"/>
    </font>
    <font>
      <b/>
      <i/>
      <sz val="10"/>
      <color theme="0"/>
      <name val="Arial"/>
      <family val="2"/>
    </font>
    <font>
      <sz val="9"/>
      <color theme="2" tint="-0.749992370372631"/>
      <name val="Arial"/>
      <family val="2"/>
    </font>
    <font>
      <sz val="11"/>
      <color theme="0"/>
      <name val="Arial"/>
      <family val="2"/>
    </font>
    <font>
      <sz val="11"/>
      <color theme="1"/>
      <name val="Calibri"/>
      <family val="2"/>
      <charset val="238"/>
      <scheme val="minor"/>
    </font>
    <font>
      <u/>
      <sz val="9"/>
      <color theme="0"/>
      <name val="Arial"/>
      <family val="2"/>
    </font>
    <font>
      <sz val="9"/>
      <name val="Arial"/>
      <family val="2"/>
    </font>
    <font>
      <sz val="9"/>
      <color theme="3" tint="-0.499984740745262"/>
      <name val="Arial"/>
      <family val="2"/>
    </font>
    <font>
      <u/>
      <sz val="10"/>
      <color theme="10"/>
      <name val="Arial"/>
      <family val="2"/>
    </font>
    <font>
      <u/>
      <sz val="9"/>
      <color theme="10"/>
      <name val="Arial"/>
      <family val="2"/>
    </font>
    <font>
      <u/>
      <sz val="9"/>
      <color rgb="FFFF0000"/>
      <name val="Arial"/>
      <family val="2"/>
    </font>
    <font>
      <sz val="9"/>
      <color rgb="FF009900"/>
      <name val="Arial"/>
      <family val="2"/>
    </font>
    <font>
      <b/>
      <sz val="9"/>
      <color indexed="81"/>
      <name val="Tahoma"/>
      <family val="2"/>
    </font>
    <font>
      <b/>
      <sz val="10"/>
      <color theme="7"/>
      <name val="Arial"/>
      <family val="2"/>
    </font>
    <font>
      <b/>
      <sz val="11"/>
      <color theme="1"/>
      <name val="Calibri Light"/>
      <family val="2"/>
      <scheme val="major"/>
    </font>
    <font>
      <sz val="11"/>
      <color theme="1"/>
      <name val="Calibri Light"/>
      <family val="2"/>
      <scheme val="major"/>
    </font>
    <font>
      <b/>
      <sz val="15"/>
      <color theme="0"/>
      <name val="Calibri Light"/>
      <family val="2"/>
      <scheme val="major"/>
    </font>
    <font>
      <sz val="10"/>
      <color theme="1"/>
      <name val="Calibri Light"/>
      <family val="2"/>
      <scheme val="major"/>
    </font>
    <font>
      <b/>
      <u/>
      <sz val="10"/>
      <name val="Arial"/>
      <family val="2"/>
    </font>
    <font>
      <b/>
      <sz val="10"/>
      <color rgb="FFFF0000"/>
      <name val="Arial"/>
      <family val="2"/>
    </font>
    <font>
      <u/>
      <sz val="10"/>
      <name val="Arial"/>
      <family val="2"/>
    </font>
    <font>
      <sz val="10"/>
      <color indexed="10"/>
      <name val="Arial"/>
      <family val="2"/>
    </font>
    <font>
      <sz val="9"/>
      <color indexed="10"/>
      <name val="Arial"/>
      <family val="2"/>
    </font>
    <font>
      <i/>
      <sz val="8"/>
      <color theme="1"/>
      <name val="Calibri Light"/>
      <family val="2"/>
      <scheme val="major"/>
    </font>
    <font>
      <i/>
      <sz val="11"/>
      <color theme="1"/>
      <name val="Calibri Light"/>
      <family val="2"/>
      <scheme val="major"/>
    </font>
    <font>
      <b/>
      <sz val="10"/>
      <name val="Arial"/>
      <family val="2"/>
    </font>
    <font>
      <sz val="8"/>
      <color rgb="FF000000"/>
      <name val="Tahoma"/>
      <family val="2"/>
    </font>
    <font>
      <sz val="11"/>
      <name val="Calibri Light"/>
      <family val="2"/>
      <scheme val="major"/>
    </font>
    <font>
      <b/>
      <sz val="12"/>
      <name val="Calibri Light"/>
      <family val="2"/>
      <scheme val="major"/>
    </font>
    <font>
      <b/>
      <sz val="10"/>
      <name val="Calibri Light"/>
      <family val="2"/>
      <scheme val="major"/>
    </font>
    <font>
      <sz val="10"/>
      <name val="Calibri Light"/>
      <family val="2"/>
      <scheme val="major"/>
    </font>
    <font>
      <b/>
      <sz val="11"/>
      <name val="Calibri Light"/>
      <family val="2"/>
      <scheme val="major"/>
    </font>
    <font>
      <b/>
      <sz val="10"/>
      <color rgb="FFFF0000"/>
      <name val="Calibri Light"/>
      <family val="2"/>
      <scheme val="major"/>
    </font>
    <font>
      <u/>
      <sz val="8"/>
      <color indexed="12"/>
      <name val="Arial"/>
      <family val="2"/>
    </font>
    <font>
      <u/>
      <sz val="10"/>
      <color indexed="12"/>
      <name val="Calibri Light"/>
      <family val="2"/>
      <scheme val="major"/>
    </font>
    <font>
      <b/>
      <sz val="10"/>
      <color indexed="10"/>
      <name val="Calibri Light"/>
      <family val="2"/>
      <scheme val="major"/>
    </font>
    <font>
      <b/>
      <sz val="10"/>
      <color theme="1"/>
      <name val="Calibri Light"/>
      <family val="2"/>
      <scheme val="major"/>
    </font>
    <font>
      <sz val="10"/>
      <color indexed="10"/>
      <name val="Calibri Light"/>
      <family val="2"/>
      <scheme val="major"/>
    </font>
    <font>
      <b/>
      <sz val="12"/>
      <name val="Calibri"/>
      <family val="2"/>
      <scheme val="minor"/>
    </font>
    <font>
      <b/>
      <sz val="12"/>
      <color indexed="10"/>
      <name val="Arial"/>
      <family val="2"/>
    </font>
    <font>
      <i/>
      <sz val="10"/>
      <name val="Calibri Light"/>
      <family val="2"/>
      <scheme val="major"/>
    </font>
    <font>
      <sz val="16"/>
      <name val="Arial"/>
      <family val="2"/>
    </font>
    <font>
      <b/>
      <sz val="15"/>
      <color theme="0"/>
      <name val="Arial"/>
      <family val="2"/>
    </font>
    <font>
      <b/>
      <sz val="15"/>
      <color theme="1"/>
      <name val="Arial"/>
      <family val="2"/>
    </font>
    <font>
      <b/>
      <sz val="11"/>
      <name val="Arial"/>
      <family val="2"/>
    </font>
    <font>
      <sz val="10"/>
      <color rgb="FFFF0000"/>
      <name val="Arial"/>
      <family val="2"/>
    </font>
    <font>
      <sz val="11"/>
      <name val="Arial"/>
      <family val="2"/>
    </font>
    <font>
      <sz val="10"/>
      <color rgb="FFFF0000"/>
      <name val="Calibri Light"/>
      <family val="2"/>
      <scheme val="major"/>
    </font>
    <font>
      <b/>
      <sz val="10"/>
      <color indexed="10"/>
      <name val="Arial"/>
      <family val="2"/>
    </font>
    <font>
      <sz val="9"/>
      <color indexed="81"/>
      <name val="Tahoma"/>
      <family val="2"/>
    </font>
    <font>
      <sz val="10"/>
      <color indexed="81"/>
      <name val="Arial"/>
      <family val="2"/>
    </font>
    <font>
      <b/>
      <sz val="10"/>
      <color indexed="81"/>
      <name val="Arial"/>
      <family val="2"/>
    </font>
    <font>
      <b/>
      <u/>
      <sz val="10"/>
      <color indexed="81"/>
      <name val="Arial"/>
      <family val="2"/>
    </font>
    <font>
      <sz val="8"/>
      <color rgb="FFFF0000"/>
      <name val="Calibri Light"/>
      <family val="2"/>
      <scheme val="major"/>
    </font>
    <font>
      <sz val="12"/>
      <name val="Calibri Light"/>
      <family val="2"/>
      <scheme val="major"/>
    </font>
    <font>
      <b/>
      <sz val="12"/>
      <color theme="1"/>
      <name val="Arial"/>
      <family val="2"/>
    </font>
    <font>
      <sz val="12"/>
      <color theme="1"/>
      <name val="Calibri Light"/>
      <family val="2"/>
      <scheme val="major"/>
    </font>
    <font>
      <b/>
      <sz val="11"/>
      <color rgb="FFFF0000"/>
      <name val="Calibri Light"/>
      <family val="2"/>
      <scheme val="major"/>
    </font>
    <font>
      <i/>
      <sz val="11"/>
      <name val="Calibri Light"/>
      <family val="2"/>
      <scheme val="major"/>
    </font>
    <font>
      <b/>
      <i/>
      <sz val="11"/>
      <color theme="0"/>
      <name val="Arial"/>
      <family val="2"/>
    </font>
    <font>
      <b/>
      <sz val="11"/>
      <color theme="1"/>
      <name val="Calibri"/>
      <family val="2"/>
      <scheme val="minor"/>
    </font>
    <font>
      <sz val="10"/>
      <name val="Calibri"/>
      <family val="2"/>
      <scheme val="minor"/>
    </font>
    <font>
      <b/>
      <u/>
      <sz val="10"/>
      <name val="Calibri"/>
      <family val="2"/>
      <scheme val="minor"/>
    </font>
    <font>
      <b/>
      <i/>
      <sz val="10"/>
      <color indexed="12"/>
      <name val="Calibri"/>
      <family val="2"/>
      <scheme val="minor"/>
    </font>
    <font>
      <u/>
      <sz val="10"/>
      <name val="Calibri Light"/>
      <family val="2"/>
      <scheme val="major"/>
    </font>
    <font>
      <sz val="12"/>
      <name val="Arial"/>
      <family val="2"/>
    </font>
    <font>
      <sz val="8"/>
      <color indexed="10"/>
      <name val="Calibri Light"/>
      <family val="2"/>
      <scheme val="major"/>
    </font>
    <font>
      <sz val="8"/>
      <name val="Calibri Light"/>
      <family val="2"/>
      <scheme val="major"/>
    </font>
    <font>
      <b/>
      <sz val="8"/>
      <name val="Calibri Light"/>
      <family val="2"/>
      <scheme val="major"/>
    </font>
    <font>
      <i/>
      <sz val="8"/>
      <color rgb="FFFF0000"/>
      <name val="Calibri"/>
      <family val="2"/>
      <scheme val="minor"/>
    </font>
    <font>
      <sz val="16"/>
      <color theme="1"/>
      <name val="Arial"/>
      <family val="2"/>
    </font>
    <font>
      <sz val="8"/>
      <color rgb="FF172B4D"/>
      <name val="Segoe UI"/>
      <family val="2"/>
    </font>
    <font>
      <u/>
      <sz val="10"/>
      <name val="Calibri"/>
      <family val="2"/>
      <scheme val="minor"/>
    </font>
    <font>
      <b/>
      <sz val="10"/>
      <name val="Calibri"/>
      <family val="2"/>
      <scheme val="minor"/>
    </font>
    <font>
      <sz val="10"/>
      <color indexed="10"/>
      <name val="Calibri"/>
      <family val="2"/>
      <scheme val="minor"/>
    </font>
    <font>
      <sz val="9"/>
      <color rgb="FFFF0000"/>
      <name val="Arial"/>
      <family val="2"/>
    </font>
    <font>
      <b/>
      <sz val="9"/>
      <color rgb="FFFF0000"/>
      <name val="Arial"/>
      <family val="2"/>
    </font>
    <font>
      <b/>
      <sz val="14"/>
      <name val="Arial"/>
      <family val="2"/>
    </font>
    <font>
      <b/>
      <sz val="10"/>
      <color rgb="FFFFC000"/>
      <name val="Arial"/>
      <family val="2"/>
    </font>
    <font>
      <b/>
      <sz val="15"/>
      <color rgb="FFFFC000"/>
      <name val="Arial"/>
      <family val="2"/>
    </font>
    <font>
      <sz val="11"/>
      <color rgb="FFFF0000"/>
      <name val="Calibri"/>
      <family val="2"/>
      <charset val="238"/>
      <scheme val="minor"/>
    </font>
    <font>
      <b/>
      <sz val="8"/>
      <color theme="1"/>
      <name val="Arial"/>
      <family val="2"/>
    </font>
    <font>
      <b/>
      <sz val="9"/>
      <name val="Arial"/>
      <family val="2"/>
    </font>
    <font>
      <b/>
      <sz val="12"/>
      <color rgb="FFFFC000"/>
      <name val="Arial"/>
      <family val="2"/>
    </font>
    <font>
      <b/>
      <sz val="12"/>
      <name val="Arial"/>
      <family val="2"/>
    </font>
  </fonts>
  <fills count="28">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2"/>
        <bgColor indexed="64"/>
      </patternFill>
    </fill>
    <fill>
      <patternFill patternType="solid">
        <fgColor theme="3"/>
        <bgColor indexed="64"/>
      </patternFill>
    </fill>
    <fill>
      <patternFill patternType="solid">
        <fgColor indexed="9"/>
        <bgColor indexed="64"/>
      </patternFill>
    </fill>
    <fill>
      <patternFill patternType="solid">
        <fgColor theme="4"/>
        <bgColor indexed="64"/>
      </patternFill>
    </fill>
    <fill>
      <patternFill patternType="solid">
        <fgColor theme="7"/>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D1F6C2"/>
        <bgColor indexed="64"/>
      </patternFill>
    </fill>
    <fill>
      <patternFill patternType="solid">
        <fgColor rgb="FFFFFF00"/>
        <bgColor indexed="64"/>
      </patternFill>
    </fill>
    <fill>
      <patternFill patternType="solid">
        <fgColor theme="4" tint="0.59999389629810485"/>
        <bgColor indexed="64"/>
      </patternFill>
    </fill>
    <fill>
      <patternFill patternType="solid">
        <fgColor rgb="FFFFC000"/>
        <bgColor indexed="64"/>
      </patternFill>
    </fill>
    <fill>
      <patternFill patternType="solid">
        <fgColor rgb="FF008FD3"/>
        <bgColor indexed="64"/>
      </patternFill>
    </fill>
    <fill>
      <patternFill patternType="solid">
        <fgColor rgb="FF4FB81C"/>
        <bgColor indexed="64"/>
      </patternFill>
    </fill>
    <fill>
      <patternFill patternType="solid">
        <fgColor rgb="FFF0AB00"/>
        <bgColor indexed="64"/>
      </patternFill>
    </fill>
    <fill>
      <patternFill patternType="solid">
        <fgColor rgb="FF00B0F0"/>
        <bgColor indexed="64"/>
      </patternFill>
    </fill>
    <fill>
      <patternFill patternType="solid">
        <fgColor theme="3" tint="0.39997558519241921"/>
        <bgColor indexed="64"/>
      </patternFill>
    </fill>
  </fills>
  <borders count="115">
    <border>
      <left/>
      <right/>
      <top/>
      <bottom/>
      <diagonal/>
    </border>
    <border>
      <left/>
      <right/>
      <top/>
      <bottom style="thin">
        <color theme="0"/>
      </bottom>
      <diagonal/>
    </border>
    <border>
      <left/>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bottom/>
      <diagonal/>
    </border>
    <border>
      <left style="thin">
        <color theme="0"/>
      </left>
      <right/>
      <top style="thin">
        <color theme="0"/>
      </top>
      <bottom/>
      <diagonal/>
    </border>
    <border>
      <left/>
      <right style="thin">
        <color theme="0"/>
      </right>
      <top style="thin">
        <color theme="0"/>
      </top>
      <bottom/>
      <diagonal/>
    </border>
    <border>
      <left/>
      <right style="thin">
        <color theme="0"/>
      </right>
      <top/>
      <bottom/>
      <diagonal/>
    </border>
    <border>
      <left/>
      <right style="thin">
        <color theme="0"/>
      </right>
      <top/>
      <bottom style="thin">
        <color theme="0"/>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top/>
      <bottom style="thin">
        <color theme="0" tint="-4.9989318521683403E-2"/>
      </bottom>
      <diagonal/>
    </border>
    <border>
      <left/>
      <right/>
      <top style="thin">
        <color theme="0" tint="-4.9989318521683403E-2"/>
      </top>
      <bottom/>
      <diagonal/>
    </border>
    <border>
      <left/>
      <right style="thin">
        <color theme="0"/>
      </right>
      <top style="thin">
        <color theme="0" tint="-4.9989318521683403E-2"/>
      </top>
      <bottom style="thin">
        <color theme="0" tint="-4.9989318521683403E-2"/>
      </bottom>
      <diagonal/>
    </border>
    <border>
      <left/>
      <right style="thin">
        <color theme="0"/>
      </right>
      <top/>
      <bottom style="thin">
        <color theme="0" tint="-4.9989318521683403E-2"/>
      </bottom>
      <diagonal/>
    </border>
    <border>
      <left/>
      <right style="thin">
        <color theme="0"/>
      </right>
      <top style="thin">
        <color theme="0" tint="-4.9989318521683403E-2"/>
      </top>
      <bottom/>
      <diagonal/>
    </border>
    <border>
      <left/>
      <right/>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right style="thin">
        <color theme="1"/>
      </right>
      <top/>
      <bottom style="thin">
        <color theme="1"/>
      </bottom>
      <diagonal/>
    </border>
    <border>
      <left/>
      <right style="thin">
        <color theme="2"/>
      </right>
      <top/>
      <bottom/>
      <diagonal/>
    </border>
    <border>
      <left style="thin">
        <color theme="2"/>
      </left>
      <right style="thin">
        <color theme="0"/>
      </right>
      <top style="thin">
        <color theme="0"/>
      </top>
      <bottom style="thin">
        <color theme="0"/>
      </bottom>
      <diagonal/>
    </border>
    <border>
      <left style="thin">
        <color theme="2"/>
      </left>
      <right style="thin">
        <color theme="0"/>
      </right>
      <top style="thin">
        <color theme="0"/>
      </top>
      <bottom/>
      <diagonal/>
    </border>
    <border>
      <left style="thin">
        <color theme="2"/>
      </left>
      <right style="thin">
        <color theme="0"/>
      </right>
      <top/>
      <bottom/>
      <diagonal/>
    </border>
    <border>
      <left style="thin">
        <color theme="2"/>
      </left>
      <right style="thin">
        <color theme="0"/>
      </right>
      <top/>
      <bottom style="thin">
        <color theme="0"/>
      </bottom>
      <diagonal/>
    </border>
    <border>
      <left style="thin">
        <color theme="2"/>
      </left>
      <right/>
      <top/>
      <bottom/>
      <diagonal/>
    </border>
    <border>
      <left style="thin">
        <color theme="2"/>
      </left>
      <right/>
      <top/>
      <bottom style="thin">
        <color theme="2"/>
      </bottom>
      <diagonal/>
    </border>
    <border>
      <left/>
      <right style="thin">
        <color theme="2"/>
      </right>
      <top/>
      <bottom style="thin">
        <color theme="0"/>
      </bottom>
      <diagonal/>
    </border>
    <border>
      <left/>
      <right style="thin">
        <color theme="2"/>
      </right>
      <top style="thin">
        <color theme="0"/>
      </top>
      <bottom/>
      <diagonal/>
    </border>
    <border>
      <left/>
      <right style="thin">
        <color theme="2"/>
      </right>
      <top/>
      <bottom style="thin">
        <color theme="2"/>
      </bottom>
      <diagonal/>
    </border>
    <border>
      <left style="thin">
        <color theme="0"/>
      </left>
      <right style="thin">
        <color theme="2"/>
      </right>
      <top style="thin">
        <color theme="0"/>
      </top>
      <bottom style="thin">
        <color theme="0"/>
      </bottom>
      <diagonal/>
    </border>
    <border>
      <left style="thin">
        <color theme="0"/>
      </left>
      <right style="thin">
        <color theme="0"/>
      </right>
      <top/>
      <bottom/>
      <diagonal/>
    </border>
    <border>
      <left style="thin">
        <color theme="2"/>
      </left>
      <right/>
      <top style="thin">
        <color theme="0"/>
      </top>
      <bottom/>
      <diagonal/>
    </border>
    <border>
      <left style="thin">
        <color theme="2"/>
      </left>
      <right/>
      <top/>
      <bottom style="thin">
        <color theme="0"/>
      </bottom>
      <diagonal/>
    </border>
    <border>
      <left style="thin">
        <color theme="2"/>
      </left>
      <right/>
      <top style="thin">
        <color theme="2"/>
      </top>
      <bottom/>
      <diagonal/>
    </border>
    <border>
      <left/>
      <right style="thin">
        <color theme="2"/>
      </right>
      <top style="thin">
        <color theme="2"/>
      </top>
      <bottom/>
      <diagonal/>
    </border>
    <border>
      <left style="thin">
        <color theme="0"/>
      </left>
      <right style="thin">
        <color theme="2"/>
      </right>
      <top/>
      <bottom style="thin">
        <color theme="0"/>
      </bottom>
      <diagonal/>
    </border>
    <border>
      <left style="thin">
        <color auto="1"/>
      </left>
      <right style="hair">
        <color theme="0"/>
      </right>
      <top/>
      <bottom style="hair">
        <color theme="0"/>
      </bottom>
      <diagonal/>
    </border>
    <border>
      <left style="hair">
        <color theme="0"/>
      </left>
      <right style="hair">
        <color theme="0"/>
      </right>
      <top/>
      <bottom style="hair">
        <color theme="0"/>
      </bottom>
      <diagonal/>
    </border>
    <border>
      <left style="thin">
        <color auto="1"/>
      </left>
      <right style="hair">
        <color theme="0"/>
      </right>
      <top style="hair">
        <color theme="0"/>
      </top>
      <bottom style="hair">
        <color theme="0"/>
      </bottom>
      <diagonal/>
    </border>
    <border>
      <left style="hair">
        <color theme="0"/>
      </left>
      <right style="hair">
        <color theme="0"/>
      </right>
      <top style="hair">
        <color theme="0"/>
      </top>
      <bottom style="hair">
        <color theme="0"/>
      </bottom>
      <diagonal/>
    </border>
    <border>
      <left style="thin">
        <color theme="2"/>
      </left>
      <right style="thin">
        <color theme="0"/>
      </right>
      <top style="thin">
        <color theme="2"/>
      </top>
      <bottom style="thin">
        <color theme="0"/>
      </bottom>
      <diagonal/>
    </border>
    <border>
      <left style="thin">
        <color theme="1"/>
      </left>
      <right/>
      <top style="thin">
        <color theme="1"/>
      </top>
      <bottom style="thin">
        <color theme="1"/>
      </bottom>
      <diagonal/>
    </border>
    <border>
      <left style="thin">
        <color theme="2"/>
      </left>
      <right/>
      <top style="thin">
        <color theme="0"/>
      </top>
      <bottom style="thin">
        <color theme="0"/>
      </bottom>
      <diagonal/>
    </border>
    <border>
      <left/>
      <right/>
      <top style="thin">
        <color theme="0"/>
      </top>
      <bottom style="thin">
        <color theme="0"/>
      </bottom>
      <diagonal/>
    </border>
    <border>
      <left style="medium">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
      <left/>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16">
    <xf numFmtId="0" fontId="0" fillId="0" borderId="0"/>
    <xf numFmtId="0" fontId="4" fillId="0" borderId="0"/>
    <xf numFmtId="0" fontId="5" fillId="0" borderId="0" applyNumberFormat="0" applyFill="0" applyBorder="0" applyAlignment="0" applyProtection="0"/>
    <xf numFmtId="166" fontId="4" fillId="0" borderId="0"/>
    <xf numFmtId="166" fontId="5" fillId="0" borderId="0" applyNumberFormat="0" applyFill="0" applyBorder="0" applyAlignment="0" applyProtection="0"/>
    <xf numFmtId="166" fontId="32" fillId="0" borderId="0"/>
    <xf numFmtId="166" fontId="36" fillId="0" borderId="0" applyNumberFormat="0" applyFill="0" applyBorder="0" applyAlignment="0" applyProtection="0"/>
    <xf numFmtId="0" fontId="3" fillId="0" borderId="0"/>
    <xf numFmtId="0" fontId="2" fillId="0" borderId="0"/>
    <xf numFmtId="0" fontId="4" fillId="0" borderId="0"/>
    <xf numFmtId="0" fontId="4" fillId="0" borderId="0"/>
    <xf numFmtId="0" fontId="4" fillId="0" borderId="0"/>
    <xf numFmtId="0" fontId="61" fillId="0" borderId="0" applyNumberFormat="0" applyFill="0" applyBorder="0" applyAlignment="0" applyProtection="0">
      <alignment vertical="top"/>
      <protection locked="0"/>
    </xf>
    <xf numFmtId="0" fontId="4" fillId="0" borderId="0"/>
    <xf numFmtId="0" fontId="1" fillId="0" borderId="0"/>
    <xf numFmtId="0" fontId="4" fillId="0" borderId="0"/>
  </cellStyleXfs>
  <cellXfs count="795">
    <xf numFmtId="0" fontId="0" fillId="0" borderId="0" xfId="0"/>
    <xf numFmtId="0" fontId="0" fillId="2" borderId="0" xfId="0" applyFont="1" applyFill="1" applyBorder="1" applyProtection="1">
      <protection locked="0"/>
    </xf>
    <xf numFmtId="0" fontId="0" fillId="2" borderId="0" xfId="0" applyNumberFormat="1" applyFont="1" applyFill="1" applyBorder="1" applyProtection="1">
      <protection locked="0"/>
    </xf>
    <xf numFmtId="49" fontId="0" fillId="2" borderId="0" xfId="0" applyNumberFormat="1" applyFont="1" applyFill="1" applyBorder="1" applyProtection="1">
      <protection locked="0"/>
    </xf>
    <xf numFmtId="164" fontId="0" fillId="2" borderId="0" xfId="0" applyNumberFormat="1" applyFont="1" applyFill="1" applyBorder="1" applyProtection="1">
      <protection locked="0"/>
    </xf>
    <xf numFmtId="2" fontId="0" fillId="2" borderId="0" xfId="0" applyNumberFormat="1" applyFont="1" applyFill="1" applyBorder="1" applyAlignment="1" applyProtection="1">
      <alignment horizontal="right"/>
      <protection locked="0"/>
    </xf>
    <xf numFmtId="0" fontId="7" fillId="3" borderId="0" xfId="0" applyNumberFormat="1" applyFont="1" applyFill="1" applyBorder="1" applyAlignment="1" applyProtection="1">
      <alignment wrapText="1"/>
      <protection locked="0"/>
    </xf>
    <xf numFmtId="49" fontId="7" fillId="3" borderId="0" xfId="0" applyNumberFormat="1" applyFont="1" applyFill="1" applyBorder="1" applyAlignment="1" applyProtection="1">
      <alignment wrapText="1"/>
      <protection locked="0"/>
    </xf>
    <xf numFmtId="164" fontId="7" fillId="3" borderId="0" xfId="0" applyNumberFormat="1" applyFont="1" applyFill="1" applyBorder="1" applyAlignment="1" applyProtection="1">
      <alignment wrapText="1"/>
      <protection locked="0"/>
    </xf>
    <xf numFmtId="2" fontId="7" fillId="3" borderId="0" xfId="0" applyNumberFormat="1" applyFont="1" applyFill="1" applyBorder="1" applyAlignment="1" applyProtection="1">
      <alignment horizontal="left" wrapText="1"/>
      <protection locked="0"/>
    </xf>
    <xf numFmtId="0" fontId="8" fillId="3" borderId="0" xfId="0" applyNumberFormat="1" applyFont="1" applyFill="1" applyBorder="1" applyAlignment="1" applyProtection="1">
      <alignment horizontal="right" vertical="top" wrapText="1"/>
      <protection locked="0"/>
    </xf>
    <xf numFmtId="49" fontId="7" fillId="3" borderId="0" xfId="0" applyNumberFormat="1" applyFont="1" applyFill="1" applyBorder="1" applyAlignment="1" applyProtection="1">
      <alignment horizontal="left" vertical="top" wrapText="1"/>
      <protection locked="0"/>
    </xf>
    <xf numFmtId="164" fontId="7" fillId="3" borderId="0" xfId="0" applyNumberFormat="1" applyFont="1" applyFill="1" applyBorder="1" applyAlignment="1" applyProtection="1">
      <alignment horizontal="left" vertical="top" wrapText="1"/>
      <protection locked="0"/>
    </xf>
    <xf numFmtId="2" fontId="7" fillId="3" borderId="0" xfId="0" applyNumberFormat="1" applyFont="1" applyFill="1" applyBorder="1" applyAlignment="1" applyProtection="1">
      <alignment horizontal="right" vertical="top" wrapText="1"/>
      <protection locked="0"/>
    </xf>
    <xf numFmtId="0" fontId="7" fillId="3" borderId="0" xfId="0" applyFont="1" applyFill="1" applyBorder="1" applyAlignment="1" applyProtection="1">
      <alignment horizontal="left" vertical="top" wrapText="1"/>
      <protection locked="0"/>
    </xf>
    <xf numFmtId="0" fontId="8" fillId="3" borderId="0" xfId="1" applyNumberFormat="1" applyFont="1" applyFill="1" applyBorder="1" applyProtection="1">
      <protection locked="0"/>
    </xf>
    <xf numFmtId="49" fontId="11" fillId="3" borderId="0" xfId="0" applyNumberFormat="1" applyFont="1" applyFill="1" applyBorder="1" applyAlignment="1" applyProtection="1">
      <alignment horizontal="left" vertical="top" wrapText="1"/>
      <protection locked="0"/>
    </xf>
    <xf numFmtId="164" fontId="11" fillId="3" borderId="0" xfId="0" applyNumberFormat="1" applyFont="1" applyFill="1" applyBorder="1" applyAlignment="1" applyProtection="1">
      <alignment horizontal="left" vertical="top" wrapText="1"/>
      <protection locked="0"/>
    </xf>
    <xf numFmtId="2" fontId="11" fillId="3" borderId="0" xfId="0" applyNumberFormat="1" applyFont="1" applyFill="1" applyBorder="1" applyAlignment="1" applyProtection="1">
      <alignment horizontal="right" vertical="top" wrapText="1"/>
      <protection locked="0"/>
    </xf>
    <xf numFmtId="0" fontId="11" fillId="3" borderId="0" xfId="0" applyFont="1" applyFill="1" applyBorder="1" applyAlignment="1" applyProtection="1">
      <alignment horizontal="left" vertical="top" wrapText="1"/>
      <protection locked="0"/>
    </xf>
    <xf numFmtId="0" fontId="7" fillId="3" borderId="0" xfId="0" applyFont="1" applyFill="1" applyBorder="1" applyAlignment="1" applyProtection="1">
      <alignment wrapText="1"/>
      <protection locked="0"/>
    </xf>
    <xf numFmtId="0" fontId="13" fillId="3" borderId="0" xfId="0" applyNumberFormat="1" applyFont="1" applyFill="1" applyBorder="1" applyAlignment="1" applyProtection="1">
      <alignment vertical="top" wrapText="1"/>
      <protection locked="0"/>
    </xf>
    <xf numFmtId="0" fontId="15" fillId="0" borderId="0" xfId="0" applyFont="1" applyProtection="1">
      <protection locked="0"/>
    </xf>
    <xf numFmtId="0" fontId="16" fillId="0" borderId="0" xfId="0" applyFont="1" applyProtection="1">
      <protection locked="0"/>
    </xf>
    <xf numFmtId="49" fontId="8" fillId="3" borderId="0" xfId="1" applyNumberFormat="1" applyFont="1" applyFill="1" applyBorder="1" applyProtection="1"/>
    <xf numFmtId="49" fontId="8" fillId="3" borderId="0" xfId="1" applyNumberFormat="1" applyFont="1" applyFill="1" applyBorder="1" applyProtection="1">
      <protection locked="0"/>
    </xf>
    <xf numFmtId="0" fontId="17" fillId="0" borderId="0" xfId="0" applyFont="1" applyProtection="1">
      <protection locked="0"/>
    </xf>
    <xf numFmtId="0" fontId="15" fillId="2" borderId="0" xfId="0" applyFont="1" applyFill="1" applyBorder="1" applyProtection="1">
      <protection locked="0"/>
    </xf>
    <xf numFmtId="0" fontId="16" fillId="2" borderId="0" xfId="0" applyFont="1" applyFill="1" applyBorder="1" applyProtection="1">
      <protection locked="0"/>
    </xf>
    <xf numFmtId="0" fontId="15" fillId="0" borderId="0" xfId="0" applyFont="1" applyBorder="1" applyProtection="1">
      <protection locked="0"/>
    </xf>
    <xf numFmtId="0" fontId="14" fillId="4" borderId="3" xfId="0" applyNumberFormat="1" applyFont="1" applyFill="1" applyBorder="1" applyAlignment="1" applyProtection="1">
      <alignment vertical="center"/>
    </xf>
    <xf numFmtId="49" fontId="14" fillId="4" borderId="3" xfId="0" applyNumberFormat="1" applyFont="1" applyFill="1" applyBorder="1" applyAlignment="1" applyProtection="1">
      <alignment vertical="center"/>
      <protection locked="0"/>
    </xf>
    <xf numFmtId="0" fontId="14" fillId="4" borderId="3" xfId="0" applyFont="1" applyFill="1" applyBorder="1" applyAlignment="1" applyProtection="1">
      <alignment vertical="center"/>
      <protection locked="0"/>
    </xf>
    <xf numFmtId="0" fontId="19" fillId="4" borderId="3" xfId="2" applyNumberFormat="1" applyFont="1" applyFill="1" applyBorder="1" applyAlignment="1" applyProtection="1">
      <alignment vertical="center"/>
    </xf>
    <xf numFmtId="49" fontId="12" fillId="3" borderId="0" xfId="0" applyNumberFormat="1" applyFont="1" applyFill="1" applyBorder="1" applyAlignment="1" applyProtection="1">
      <alignment vertical="top" wrapText="1"/>
    </xf>
    <xf numFmtId="0" fontId="12" fillId="3" borderId="0" xfId="0" applyNumberFormat="1" applyFont="1" applyFill="1" applyBorder="1" applyAlignment="1" applyProtection="1">
      <alignment vertical="top" wrapText="1"/>
    </xf>
    <xf numFmtId="0" fontId="20" fillId="4" borderId="0" xfId="0" applyFont="1" applyFill="1" applyBorder="1" applyAlignment="1" applyProtection="1">
      <protection locked="0"/>
    </xf>
    <xf numFmtId="0" fontId="15" fillId="2" borderId="0" xfId="0" applyFont="1" applyFill="1" applyProtection="1">
      <protection locked="0"/>
    </xf>
    <xf numFmtId="0" fontId="24" fillId="3" borderId="0" xfId="0" applyFont="1" applyFill="1" applyBorder="1" applyAlignment="1" applyProtection="1">
      <protection locked="0"/>
    </xf>
    <xf numFmtId="49" fontId="7" fillId="3" borderId="0" xfId="1" applyNumberFormat="1" applyFont="1" applyFill="1" applyBorder="1" applyProtection="1"/>
    <xf numFmtId="49" fontId="10" fillId="3" borderId="0" xfId="1" applyNumberFormat="1" applyFont="1" applyFill="1" applyBorder="1" applyProtection="1"/>
    <xf numFmtId="49" fontId="10" fillId="3" borderId="0" xfId="0" applyNumberFormat="1" applyFont="1" applyFill="1" applyBorder="1" applyAlignment="1" applyProtection="1">
      <alignment horizontal="right" vertical="top" wrapText="1"/>
    </xf>
    <xf numFmtId="49" fontId="15" fillId="3" borderId="0" xfId="0" applyNumberFormat="1" applyFont="1" applyFill="1" applyBorder="1" applyProtection="1">
      <protection locked="0"/>
    </xf>
    <xf numFmtId="0" fontId="20" fillId="4" borderId="0" xfId="0" applyFont="1" applyFill="1" applyBorder="1" applyProtection="1">
      <protection locked="0"/>
    </xf>
    <xf numFmtId="0" fontId="16" fillId="4" borderId="7" xfId="0" applyFont="1" applyFill="1" applyBorder="1" applyProtection="1">
      <protection locked="0"/>
    </xf>
    <xf numFmtId="0" fontId="25" fillId="3" borderId="0" xfId="0" applyFont="1" applyFill="1" applyBorder="1" applyAlignment="1" applyProtection="1">
      <alignment vertical="center"/>
      <protection locked="0"/>
    </xf>
    <xf numFmtId="0" fontId="16" fillId="4" borderId="4" xfId="0" applyFont="1" applyFill="1" applyBorder="1" applyProtection="1">
      <protection locked="0"/>
    </xf>
    <xf numFmtId="0" fontId="7" fillId="3" borderId="0" xfId="0" applyFont="1" applyFill="1" applyProtection="1">
      <protection locked="0"/>
    </xf>
    <xf numFmtId="0" fontId="21" fillId="4" borderId="12" xfId="0" applyFont="1" applyFill="1" applyBorder="1" applyProtection="1">
      <protection locked="0"/>
    </xf>
    <xf numFmtId="0" fontId="17" fillId="4" borderId="9" xfId="0" applyFont="1" applyFill="1" applyBorder="1" applyProtection="1">
      <protection locked="0"/>
    </xf>
    <xf numFmtId="0" fontId="7" fillId="3" borderId="0" xfId="0" applyNumberFormat="1" applyFont="1" applyFill="1" applyBorder="1" applyAlignment="1" applyProtection="1">
      <alignment horizontal="left" vertical="top" wrapText="1"/>
      <protection locked="0"/>
    </xf>
    <xf numFmtId="0" fontId="11" fillId="3" borderId="0" xfId="0" applyNumberFormat="1" applyFont="1" applyFill="1" applyBorder="1" applyAlignment="1" applyProtection="1">
      <alignment horizontal="left" vertical="top" wrapText="1"/>
      <protection locked="0"/>
    </xf>
    <xf numFmtId="0" fontId="14" fillId="4" borderId="3" xfId="0" applyNumberFormat="1" applyFont="1" applyFill="1" applyBorder="1" applyAlignment="1" applyProtection="1">
      <alignment vertical="center"/>
      <protection locked="0"/>
    </xf>
    <xf numFmtId="0" fontId="16" fillId="2" borderId="0" xfId="0" applyFont="1" applyFill="1" applyBorder="1" applyAlignment="1" applyProtection="1">
      <alignment vertical="top"/>
      <protection locked="0"/>
    </xf>
    <xf numFmtId="0" fontId="16" fillId="2" borderId="1" xfId="0" applyFont="1" applyFill="1" applyBorder="1" applyAlignment="1" applyProtection="1">
      <alignment vertical="top"/>
      <protection locked="0"/>
    </xf>
    <xf numFmtId="0" fontId="9" fillId="3" borderId="0" xfId="0" applyFont="1" applyFill="1" applyBorder="1" applyAlignment="1" applyProtection="1">
      <alignment horizontal="left" vertical="center"/>
      <protection locked="0"/>
    </xf>
    <xf numFmtId="165" fontId="7" fillId="3" borderId="0" xfId="0" applyNumberFormat="1" applyFont="1" applyFill="1" applyBorder="1" applyAlignment="1" applyProtection="1">
      <alignment horizontal="left" vertical="top" wrapText="1"/>
      <protection locked="0"/>
    </xf>
    <xf numFmtId="165" fontId="11" fillId="3" borderId="0" xfId="0" applyNumberFormat="1" applyFont="1" applyFill="1" applyBorder="1" applyAlignment="1" applyProtection="1">
      <alignment horizontal="left" vertical="top" wrapText="1"/>
      <protection locked="0"/>
    </xf>
    <xf numFmtId="165" fontId="7" fillId="3" borderId="0" xfId="0" applyNumberFormat="1" applyFont="1" applyFill="1" applyBorder="1" applyAlignment="1" applyProtection="1">
      <alignment wrapText="1"/>
      <protection locked="0"/>
    </xf>
    <xf numFmtId="165" fontId="0" fillId="2" borderId="0" xfId="0" applyNumberFormat="1" applyFont="1" applyFill="1" applyBorder="1" applyProtection="1">
      <protection locked="0"/>
    </xf>
    <xf numFmtId="0" fontId="21" fillId="4" borderId="5" xfId="0" applyFont="1" applyFill="1" applyBorder="1" applyAlignment="1" applyProtection="1">
      <alignment horizontal="left" vertical="center"/>
      <protection locked="0"/>
    </xf>
    <xf numFmtId="0" fontId="21" fillId="4" borderId="3" xfId="0" applyFont="1" applyFill="1" applyBorder="1" applyAlignment="1" applyProtection="1">
      <alignment vertical="center"/>
      <protection locked="0"/>
    </xf>
    <xf numFmtId="49" fontId="7" fillId="3" borderId="0" xfId="0" applyNumberFormat="1" applyFont="1" applyFill="1" applyBorder="1" applyAlignment="1" applyProtection="1">
      <alignment vertical="top" wrapText="1"/>
    </xf>
    <xf numFmtId="49" fontId="27" fillId="3" borderId="0" xfId="2" applyNumberFormat="1" applyFont="1" applyFill="1" applyBorder="1" applyAlignment="1" applyProtection="1">
      <alignment vertical="top" wrapText="1"/>
    </xf>
    <xf numFmtId="49" fontId="7" fillId="3" borderId="0" xfId="0" applyNumberFormat="1" applyFont="1" applyFill="1" applyBorder="1" applyAlignment="1" applyProtection="1">
      <alignment horizontal="left" vertical="top" wrapText="1"/>
    </xf>
    <xf numFmtId="14" fontId="7" fillId="3" borderId="0" xfId="0" applyNumberFormat="1" applyFont="1" applyFill="1" applyBorder="1" applyAlignment="1" applyProtection="1">
      <alignment horizontal="left" vertical="top" wrapText="1"/>
      <protection locked="0"/>
    </xf>
    <xf numFmtId="0" fontId="7" fillId="3" borderId="0" xfId="0" applyFont="1" applyFill="1" applyBorder="1" applyAlignment="1" applyProtection="1">
      <alignment wrapText="1"/>
    </xf>
    <xf numFmtId="0" fontId="7" fillId="3" borderId="0" xfId="0" applyNumberFormat="1" applyFont="1" applyFill="1" applyBorder="1" applyAlignment="1" applyProtection="1">
      <alignment wrapText="1"/>
    </xf>
    <xf numFmtId="0" fontId="7" fillId="3" borderId="0" xfId="0" applyNumberFormat="1" applyFont="1" applyFill="1" applyBorder="1" applyAlignment="1" applyProtection="1">
      <alignment vertical="top" wrapText="1"/>
      <protection locked="0"/>
    </xf>
    <xf numFmtId="0" fontId="28" fillId="3" borderId="0" xfId="0" applyNumberFormat="1" applyFont="1" applyFill="1" applyBorder="1" applyAlignment="1" applyProtection="1">
      <alignment vertical="top" wrapText="1"/>
      <protection locked="0"/>
    </xf>
    <xf numFmtId="165" fontId="28" fillId="3" borderId="0" xfId="0" applyNumberFormat="1" applyFont="1" applyFill="1" applyBorder="1" applyAlignment="1" applyProtection="1">
      <alignment horizontal="left" vertical="top" wrapText="1"/>
      <protection locked="0"/>
    </xf>
    <xf numFmtId="164" fontId="28" fillId="3" borderId="0" xfId="0" applyNumberFormat="1" applyFont="1" applyFill="1" applyBorder="1" applyAlignment="1" applyProtection="1">
      <alignment horizontal="left" vertical="top" wrapText="1"/>
      <protection locked="0"/>
    </xf>
    <xf numFmtId="49" fontId="28" fillId="3" borderId="0" xfId="0" applyNumberFormat="1" applyFont="1" applyFill="1" applyBorder="1" applyAlignment="1" applyProtection="1">
      <alignment horizontal="left" vertical="top" wrapText="1"/>
      <protection locked="0"/>
    </xf>
    <xf numFmtId="0" fontId="28" fillId="3" borderId="0" xfId="0" applyNumberFormat="1" applyFont="1" applyFill="1" applyBorder="1" applyAlignment="1" applyProtection="1">
      <alignment horizontal="left" vertical="top" wrapText="1"/>
      <protection locked="0"/>
    </xf>
    <xf numFmtId="0" fontId="28" fillId="3" borderId="0" xfId="0" applyFont="1" applyFill="1" applyBorder="1" applyAlignment="1" applyProtection="1">
      <alignment horizontal="left" vertical="top" wrapText="1"/>
      <protection locked="0"/>
    </xf>
    <xf numFmtId="0" fontId="11" fillId="3" borderId="0" xfId="0" applyNumberFormat="1" applyFont="1" applyFill="1" applyBorder="1" applyAlignment="1" applyProtection="1">
      <alignment vertical="top" wrapText="1"/>
      <protection locked="0"/>
    </xf>
    <xf numFmtId="0" fontId="29" fillId="3" borderId="0" xfId="0" applyNumberFormat="1" applyFont="1" applyFill="1" applyBorder="1" applyAlignment="1" applyProtection="1">
      <alignment vertical="top" wrapText="1"/>
      <protection locked="0"/>
    </xf>
    <xf numFmtId="0" fontId="7" fillId="3" borderId="0" xfId="1" applyNumberFormat="1" applyFont="1" applyFill="1" applyBorder="1" applyProtection="1">
      <protection locked="0"/>
    </xf>
    <xf numFmtId="0" fontId="16" fillId="0" borderId="0" xfId="0" applyFont="1" applyProtection="1"/>
    <xf numFmtId="0" fontId="16" fillId="0" borderId="0" xfId="0" applyFont="1" applyAlignment="1" applyProtection="1">
      <alignment wrapText="1"/>
    </xf>
    <xf numFmtId="0" fontId="16" fillId="0" borderId="0" xfId="0" applyFont="1" applyAlignment="1" applyProtection="1">
      <alignment wrapText="1"/>
      <protection locked="0"/>
    </xf>
    <xf numFmtId="0" fontId="19" fillId="4" borderId="3" xfId="2" applyFont="1" applyFill="1" applyBorder="1" applyAlignment="1" applyProtection="1">
      <alignment vertical="center"/>
    </xf>
    <xf numFmtId="0" fontId="30" fillId="4" borderId="3" xfId="0" applyFont="1" applyFill="1" applyBorder="1" applyAlignment="1" applyProtection="1">
      <alignment vertical="center" wrapText="1"/>
      <protection locked="0"/>
    </xf>
    <xf numFmtId="0" fontId="30" fillId="4" borderId="3" xfId="0" applyFont="1" applyFill="1" applyBorder="1" applyAlignment="1" applyProtection="1">
      <alignment vertical="center"/>
      <protection locked="0"/>
    </xf>
    <xf numFmtId="0" fontId="19" fillId="4" borderId="3" xfId="2" applyFont="1" applyFill="1" applyBorder="1" applyAlignment="1">
      <alignment vertical="center"/>
    </xf>
    <xf numFmtId="0" fontId="16" fillId="4" borderId="3" xfId="0" applyFont="1" applyFill="1" applyBorder="1" applyAlignment="1" applyProtection="1">
      <alignment vertical="center" wrapText="1"/>
      <protection locked="0"/>
    </xf>
    <xf numFmtId="0" fontId="16" fillId="4" borderId="3" xfId="0" applyFont="1" applyFill="1" applyBorder="1" applyAlignment="1" applyProtection="1">
      <alignment vertical="center"/>
      <protection locked="0"/>
    </xf>
    <xf numFmtId="0" fontId="30" fillId="4" borderId="3" xfId="0" applyNumberFormat="1" applyFont="1" applyFill="1" applyBorder="1" applyAlignment="1" applyProtection="1">
      <alignment vertical="top" wrapText="1"/>
    </xf>
    <xf numFmtId="0" fontId="30" fillId="4" borderId="3" xfId="0" applyFont="1" applyFill="1" applyBorder="1" applyAlignment="1" applyProtection="1">
      <alignment vertical="top" wrapText="1"/>
    </xf>
    <xf numFmtId="0" fontId="9" fillId="2" borderId="0" xfId="0" applyFont="1" applyFill="1" applyBorder="1" applyAlignment="1" applyProtection="1">
      <alignment horizontal="left" vertical="center"/>
      <protection locked="0"/>
    </xf>
    <xf numFmtId="0" fontId="14" fillId="2" borderId="0" xfId="0" applyFont="1" applyFill="1" applyBorder="1" applyAlignment="1" applyProtection="1">
      <alignment horizontal="left" vertical="top"/>
      <protection locked="0"/>
    </xf>
    <xf numFmtId="0" fontId="9" fillId="3" borderId="0" xfId="0" applyFont="1" applyFill="1" applyBorder="1" applyProtection="1">
      <protection locked="0"/>
    </xf>
    <xf numFmtId="0" fontId="31" fillId="2" borderId="0" xfId="0" applyFont="1" applyFill="1" applyBorder="1" applyProtection="1">
      <protection locked="0"/>
    </xf>
    <xf numFmtId="0" fontId="23" fillId="4" borderId="27" xfId="0" applyFont="1" applyFill="1" applyBorder="1" applyProtection="1">
      <protection locked="0"/>
    </xf>
    <xf numFmtId="0" fontId="20" fillId="4" borderId="34" xfId="0" applyFont="1" applyFill="1" applyBorder="1" applyProtection="1">
      <protection locked="0"/>
    </xf>
    <xf numFmtId="0" fontId="23" fillId="4" borderId="35" xfId="0" applyFont="1" applyFill="1" applyBorder="1" applyAlignment="1" applyProtection="1">
      <protection locked="0"/>
    </xf>
    <xf numFmtId="0" fontId="14" fillId="4" borderId="37" xfId="0" applyFont="1" applyFill="1" applyBorder="1" applyProtection="1">
      <protection locked="0"/>
    </xf>
    <xf numFmtId="0" fontId="23" fillId="4" borderId="37" xfId="0" applyFont="1" applyFill="1" applyBorder="1" applyProtection="1">
      <protection locked="0"/>
    </xf>
    <xf numFmtId="0" fontId="9" fillId="3" borderId="25" xfId="0" applyFont="1" applyFill="1" applyBorder="1" applyAlignment="1" applyProtection="1">
      <alignment vertical="center"/>
      <protection locked="0"/>
    </xf>
    <xf numFmtId="0" fontId="21" fillId="4" borderId="28" xfId="0" applyFont="1" applyFill="1" applyBorder="1" applyAlignment="1" applyProtection="1">
      <alignment vertical="center"/>
      <protection locked="0"/>
    </xf>
    <xf numFmtId="0" fontId="21" fillId="4" borderId="28" xfId="0" applyFont="1" applyFill="1" applyBorder="1" applyAlignment="1" applyProtection="1">
      <protection locked="0"/>
    </xf>
    <xf numFmtId="0" fontId="21" fillId="4" borderId="39" xfId="0" applyFont="1" applyFill="1" applyBorder="1" applyAlignment="1" applyProtection="1">
      <protection locked="0"/>
    </xf>
    <xf numFmtId="0" fontId="14" fillId="4" borderId="43" xfId="0" applyFont="1" applyFill="1" applyBorder="1" applyProtection="1">
      <protection locked="0"/>
    </xf>
    <xf numFmtId="0" fontId="9" fillId="3" borderId="24" xfId="0" applyFont="1" applyFill="1" applyBorder="1" applyAlignment="1" applyProtection="1">
      <alignment horizontal="left" vertical="center"/>
      <protection locked="0"/>
    </xf>
    <xf numFmtId="166" fontId="33" fillId="3" borderId="0" xfId="4" applyFont="1" applyFill="1" applyBorder="1" applyAlignment="1" applyProtection="1">
      <alignment vertical="center"/>
      <protection locked="0"/>
    </xf>
    <xf numFmtId="166" fontId="34" fillId="4" borderId="44" xfId="3" applyFont="1" applyFill="1" applyBorder="1"/>
    <xf numFmtId="49" fontId="35" fillId="4" borderId="45" xfId="5" applyNumberFormat="1" applyFont="1" applyFill="1" applyBorder="1" applyAlignment="1" applyProtection="1">
      <alignment horizontal="left" vertical="top"/>
      <protection locked="0"/>
    </xf>
    <xf numFmtId="49" fontId="34" fillId="4" borderId="45" xfId="3" applyNumberFormat="1" applyFont="1" applyFill="1" applyBorder="1"/>
    <xf numFmtId="166" fontId="34" fillId="4" borderId="45" xfId="3" applyFont="1" applyFill="1" applyBorder="1"/>
    <xf numFmtId="166" fontId="34" fillId="4" borderId="46" xfId="3" applyFont="1" applyFill="1" applyBorder="1"/>
    <xf numFmtId="49" fontId="35" fillId="4" borderId="47" xfId="5" applyNumberFormat="1" applyFont="1" applyFill="1" applyBorder="1" applyAlignment="1" applyProtection="1">
      <alignment horizontal="left" vertical="top"/>
      <protection locked="0"/>
    </xf>
    <xf numFmtId="49" fontId="34" fillId="4" borderId="47" xfId="3" applyNumberFormat="1" applyFont="1" applyFill="1" applyBorder="1"/>
    <xf numFmtId="166" fontId="34" fillId="4" borderId="47" xfId="3" applyFont="1" applyFill="1" applyBorder="1"/>
    <xf numFmtId="166" fontId="37" fillId="4" borderId="46" xfId="6" applyFont="1" applyFill="1" applyBorder="1"/>
    <xf numFmtId="166" fontId="38" fillId="4" borderId="46" xfId="6" applyFont="1" applyFill="1" applyBorder="1"/>
    <xf numFmtId="49" fontId="34" fillId="4" borderId="47" xfId="5" applyNumberFormat="1" applyFont="1" applyFill="1" applyBorder="1" applyAlignment="1" applyProtection="1">
      <alignment horizontal="left" vertical="top"/>
      <protection locked="0"/>
    </xf>
    <xf numFmtId="49" fontId="39" fillId="4" borderId="47" xfId="3" applyNumberFormat="1" applyFont="1" applyFill="1" applyBorder="1"/>
    <xf numFmtId="166" fontId="7" fillId="3" borderId="0" xfId="5" applyFont="1" applyFill="1" applyBorder="1" applyAlignment="1" applyProtection="1">
      <alignment horizontal="left"/>
      <protection locked="0"/>
    </xf>
    <xf numFmtId="166" fontId="4" fillId="3" borderId="0" xfId="3" applyFont="1" applyFill="1" applyBorder="1"/>
    <xf numFmtId="166" fontId="27" fillId="3" borderId="0" xfId="2" applyNumberFormat="1" applyFont="1" applyFill="1" applyBorder="1" applyAlignment="1" applyProtection="1">
      <alignment horizontal="left" vertical="top" wrapText="1"/>
      <protection locked="0"/>
    </xf>
    <xf numFmtId="0" fontId="14" fillId="4" borderId="2" xfId="0" applyFont="1" applyFill="1" applyBorder="1" applyAlignment="1" applyProtection="1">
      <alignment vertical="center"/>
      <protection locked="0"/>
    </xf>
    <xf numFmtId="0" fontId="9" fillId="3" borderId="49" xfId="0" applyFont="1" applyFill="1" applyBorder="1" applyAlignment="1" applyProtection="1">
      <alignment horizontal="center" vertical="center"/>
      <protection locked="0"/>
    </xf>
    <xf numFmtId="0" fontId="14" fillId="2" borderId="5" xfId="0" applyFont="1" applyFill="1" applyBorder="1" applyProtection="1">
      <protection locked="0"/>
    </xf>
    <xf numFmtId="0" fontId="14" fillId="2" borderId="5" xfId="0" applyFont="1" applyFill="1" applyBorder="1" applyAlignment="1" applyProtection="1">
      <alignment horizontal="left" vertical="top"/>
      <protection locked="0"/>
    </xf>
    <xf numFmtId="0" fontId="14" fillId="2" borderId="28" xfId="0" applyFont="1" applyFill="1" applyBorder="1" applyProtection="1">
      <protection locked="0"/>
    </xf>
    <xf numFmtId="0" fontId="23" fillId="2" borderId="28" xfId="0" applyFont="1" applyFill="1" applyBorder="1" applyProtection="1">
      <protection locked="0"/>
    </xf>
    <xf numFmtId="0" fontId="21" fillId="2" borderId="28" xfId="0" applyFont="1" applyFill="1" applyBorder="1" applyAlignment="1" applyProtection="1">
      <alignment horizontal="left" vertical="top"/>
      <protection locked="0"/>
    </xf>
    <xf numFmtId="0" fontId="16" fillId="2" borderId="28" xfId="0" applyFont="1" applyFill="1" applyBorder="1" applyAlignment="1" applyProtection="1">
      <alignment horizontal="left" vertical="top"/>
      <protection locked="0"/>
    </xf>
    <xf numFmtId="0" fontId="23" fillId="2" borderId="28" xfId="0" applyFont="1" applyFill="1" applyBorder="1" applyAlignment="1" applyProtection="1">
      <protection locked="0"/>
    </xf>
    <xf numFmtId="0" fontId="26" fillId="2" borderId="28" xfId="2" applyFont="1" applyFill="1" applyBorder="1" applyAlignment="1" applyProtection="1">
      <alignment horizontal="left" vertical="top"/>
      <protection locked="0"/>
    </xf>
    <xf numFmtId="0" fontId="21" fillId="2" borderId="28" xfId="0" applyFont="1" applyFill="1" applyBorder="1" applyAlignment="1" applyProtection="1">
      <alignment horizontal="left" vertical="top" wrapText="1"/>
      <protection locked="0"/>
    </xf>
    <xf numFmtId="0" fontId="14" fillId="2" borderId="28" xfId="0" applyFont="1" applyFill="1" applyBorder="1" applyAlignment="1" applyProtection="1">
      <alignment horizontal="left" vertical="top" wrapText="1"/>
      <protection locked="0"/>
    </xf>
    <xf numFmtId="0" fontId="14" fillId="2" borderId="29" xfId="0" applyFont="1" applyFill="1" applyBorder="1" applyAlignment="1" applyProtection="1">
      <alignment horizontal="left" vertical="top" wrapText="1"/>
      <protection locked="0"/>
    </xf>
    <xf numFmtId="0" fontId="14" fillId="2" borderId="48" xfId="0" applyFont="1" applyFill="1" applyBorder="1" applyAlignment="1" applyProtection="1">
      <alignment horizontal="left" vertical="top" wrapText="1"/>
      <protection locked="0"/>
    </xf>
    <xf numFmtId="0" fontId="14" fillId="2" borderId="28" xfId="0" applyFont="1" applyFill="1" applyBorder="1" applyAlignment="1" applyProtection="1">
      <alignment horizontal="left" vertical="top"/>
      <protection locked="0"/>
    </xf>
    <xf numFmtId="0" fontId="23" fillId="2" borderId="50" xfId="0" applyFont="1" applyFill="1" applyBorder="1" applyProtection="1">
      <protection locked="0"/>
    </xf>
    <xf numFmtId="0" fontId="14" fillId="2" borderId="50" xfId="0" applyFont="1" applyFill="1" applyBorder="1" applyProtection="1">
      <protection locked="0"/>
    </xf>
    <xf numFmtId="0" fontId="20" fillId="2" borderId="50" xfId="0" applyFont="1" applyFill="1" applyBorder="1" applyProtection="1">
      <protection locked="0"/>
    </xf>
    <xf numFmtId="0" fontId="26" fillId="2" borderId="50" xfId="2" applyFont="1" applyFill="1" applyBorder="1" applyAlignment="1" applyProtection="1">
      <alignment horizontal="left" vertical="top"/>
      <protection locked="0"/>
    </xf>
    <xf numFmtId="0" fontId="14" fillId="2" borderId="50" xfId="0" applyFont="1" applyFill="1" applyBorder="1" applyAlignment="1" applyProtection="1">
      <alignment horizontal="left" vertical="top" wrapText="1"/>
      <protection locked="0"/>
    </xf>
    <xf numFmtId="0" fontId="14" fillId="2" borderId="50" xfId="0" applyFont="1" applyFill="1" applyBorder="1" applyAlignment="1" applyProtection="1">
      <alignment horizontal="left" vertical="top"/>
      <protection locked="0"/>
    </xf>
    <xf numFmtId="0" fontId="14" fillId="2" borderId="51" xfId="0" applyFont="1" applyFill="1" applyBorder="1" applyAlignment="1" applyProtection="1">
      <alignment horizontal="left" vertical="top"/>
      <protection locked="0"/>
    </xf>
    <xf numFmtId="49" fontId="8" fillId="3" borderId="0" xfId="0" applyNumberFormat="1" applyFont="1" applyFill="1" applyBorder="1" applyAlignment="1" applyProtection="1">
      <alignment horizontal="right" vertical="top" wrapText="1"/>
      <protection locked="0"/>
    </xf>
    <xf numFmtId="1" fontId="14" fillId="4" borderId="4" xfId="0" applyNumberFormat="1" applyFont="1" applyFill="1" applyBorder="1" applyAlignment="1" applyProtection="1">
      <alignment vertical="top"/>
      <protection locked="0"/>
    </xf>
    <xf numFmtId="49" fontId="8" fillId="3" borderId="0" xfId="0" applyNumberFormat="1" applyFont="1" applyFill="1" applyBorder="1" applyAlignment="1" applyProtection="1">
      <alignment vertical="top" wrapText="1"/>
      <protection locked="0"/>
    </xf>
    <xf numFmtId="0" fontId="14" fillId="4" borderId="3" xfId="0" quotePrefix="1" applyNumberFormat="1" applyFont="1" applyFill="1" applyBorder="1" applyAlignment="1" applyProtection="1">
      <alignment vertical="center"/>
    </xf>
    <xf numFmtId="0" fontId="20" fillId="4" borderId="0" xfId="0" applyFont="1" applyFill="1" applyBorder="1" applyProtection="1"/>
    <xf numFmtId="166" fontId="7" fillId="3" borderId="0" xfId="3" applyFont="1" applyFill="1" applyAlignment="1">
      <alignment horizontal="left" vertical="top"/>
    </xf>
    <xf numFmtId="0" fontId="16" fillId="4" borderId="9" xfId="0" applyFont="1" applyFill="1" applyBorder="1" applyProtection="1">
      <protection locked="0"/>
    </xf>
    <xf numFmtId="0" fontId="16" fillId="4" borderId="0" xfId="0" applyFont="1" applyFill="1" applyBorder="1" applyProtection="1">
      <protection locked="0"/>
    </xf>
    <xf numFmtId="0" fontId="16" fillId="4" borderId="0" xfId="0" applyFont="1" applyFill="1" applyProtection="1">
      <protection locked="0"/>
    </xf>
    <xf numFmtId="167" fontId="14" fillId="4" borderId="3" xfId="0" applyNumberFormat="1" applyFont="1" applyFill="1" applyBorder="1" applyAlignment="1" applyProtection="1">
      <alignment vertical="center"/>
    </xf>
    <xf numFmtId="166" fontId="9" fillId="3" borderId="0" xfId="4" applyFont="1" applyFill="1" applyBorder="1" applyAlignment="1" applyProtection="1">
      <alignment vertical="top" wrapText="1"/>
      <protection locked="0"/>
    </xf>
    <xf numFmtId="166" fontId="10" fillId="3" borderId="0" xfId="4" applyFont="1" applyFill="1" applyBorder="1" applyAlignment="1" applyProtection="1">
      <alignment vertical="top" wrapText="1"/>
      <protection locked="0"/>
    </xf>
    <xf numFmtId="166" fontId="7" fillId="3" borderId="0" xfId="5" applyFont="1" applyFill="1" applyBorder="1" applyAlignment="1" applyProtection="1">
      <alignment horizontal="left" vertical="top"/>
      <protection locked="0"/>
    </xf>
    <xf numFmtId="49" fontId="34" fillId="4" borderId="47" xfId="3" applyNumberFormat="1" applyFont="1" applyFill="1" applyBorder="1" applyAlignment="1">
      <alignment vertical="top"/>
    </xf>
    <xf numFmtId="1" fontId="41" fillId="3" borderId="0" xfId="0" quotePrefix="1" applyNumberFormat="1" applyFont="1" applyFill="1" applyBorder="1" applyAlignment="1" applyProtection="1">
      <alignment horizontal="right" vertical="top" wrapText="1"/>
      <protection locked="0"/>
    </xf>
    <xf numFmtId="0" fontId="42" fillId="0" borderId="0" xfId="8" applyFont="1"/>
    <xf numFmtId="0" fontId="43" fillId="0" borderId="0" xfId="8" applyFont="1"/>
    <xf numFmtId="0" fontId="44" fillId="5" borderId="52" xfId="8" applyFont="1" applyFill="1" applyBorder="1" applyAlignment="1">
      <alignment horizontal="center" vertical="center"/>
    </xf>
    <xf numFmtId="0" fontId="45" fillId="0" borderId="0" xfId="8" applyFont="1" applyAlignment="1">
      <alignment horizontal="left" vertical="center" wrapText="1"/>
    </xf>
    <xf numFmtId="0" fontId="43" fillId="0" borderId="0" xfId="8" applyFont="1" applyAlignment="1">
      <alignment vertical="center"/>
    </xf>
    <xf numFmtId="0" fontId="4" fillId="6" borderId="53" xfId="9" applyFill="1" applyBorder="1" applyAlignment="1">
      <alignment horizontal="left" wrapText="1"/>
    </xf>
    <xf numFmtId="0" fontId="4" fillId="6" borderId="0" xfId="10" applyFill="1" applyAlignment="1">
      <alignment wrapText="1"/>
    </xf>
    <xf numFmtId="0" fontId="46" fillId="6" borderId="0" xfId="9" applyFont="1" applyFill="1" applyAlignment="1">
      <alignment horizontal="left" vertical="center" wrapText="1"/>
    </xf>
    <xf numFmtId="0" fontId="4" fillId="6" borderId="0" xfId="10" applyFill="1" applyAlignment="1">
      <alignment horizontal="left" wrapText="1"/>
    </xf>
    <xf numFmtId="0" fontId="4" fillId="6" borderId="0" xfId="10" applyFill="1" applyAlignment="1">
      <alignment horizontal="left"/>
    </xf>
    <xf numFmtId="0" fontId="46" fillId="0" borderId="0" xfId="9" applyFont="1" applyAlignment="1">
      <alignment horizontal="left" vertical="center" wrapText="1"/>
    </xf>
    <xf numFmtId="0" fontId="46" fillId="6" borderId="0" xfId="10" applyFont="1" applyFill="1" applyAlignment="1">
      <alignment horizontal="left"/>
    </xf>
    <xf numFmtId="0" fontId="4" fillId="6" borderId="0" xfId="10" applyFill="1"/>
    <xf numFmtId="0" fontId="4" fillId="6" borderId="0" xfId="9" applyFill="1" applyAlignment="1">
      <alignment vertical="top" wrapText="1"/>
    </xf>
    <xf numFmtId="0" fontId="49" fillId="6" borderId="0" xfId="9" applyFont="1" applyFill="1" applyAlignment="1">
      <alignment wrapText="1"/>
    </xf>
    <xf numFmtId="0" fontId="4" fillId="6" borderId="0" xfId="9" applyFill="1" applyAlignment="1">
      <alignment wrapText="1"/>
    </xf>
    <xf numFmtId="0" fontId="50" fillId="6" borderId="0" xfId="9" applyFont="1" applyFill="1" applyAlignment="1">
      <alignment vertical="center" wrapText="1"/>
    </xf>
    <xf numFmtId="0" fontId="51" fillId="2" borderId="0" xfId="8" applyFont="1" applyFill="1" applyAlignment="1">
      <alignment horizontal="right" wrapText="1"/>
    </xf>
    <xf numFmtId="0" fontId="52" fillId="0" borderId="0" xfId="8" applyFont="1"/>
    <xf numFmtId="0" fontId="55" fillId="0" borderId="0" xfId="11" applyFont="1"/>
    <xf numFmtId="0" fontId="56" fillId="7" borderId="55" xfId="11" applyFont="1" applyFill="1" applyBorder="1" applyAlignment="1">
      <alignment horizontal="center"/>
    </xf>
    <xf numFmtId="0" fontId="55" fillId="0" borderId="0" xfId="11" applyFont="1" applyAlignment="1">
      <alignment horizontal="center"/>
    </xf>
    <xf numFmtId="0" fontId="56" fillId="8" borderId="55" xfId="11" applyFont="1" applyFill="1" applyBorder="1" applyAlignment="1">
      <alignment horizontal="center" vertical="center"/>
    </xf>
    <xf numFmtId="0" fontId="56" fillId="8" borderId="57" xfId="11" applyFont="1" applyFill="1" applyBorder="1" applyAlignment="1">
      <alignment horizontal="center" vertical="center"/>
    </xf>
    <xf numFmtId="0" fontId="55" fillId="6" borderId="0" xfId="10" applyFont="1" applyFill="1" applyAlignment="1">
      <alignment wrapText="1"/>
    </xf>
    <xf numFmtId="0" fontId="57" fillId="0" borderId="58" xfId="11" applyFont="1" applyBorder="1" applyAlignment="1">
      <alignment horizontal="center" vertical="center"/>
    </xf>
    <xf numFmtId="0" fontId="58" fillId="0" borderId="0" xfId="11" applyFont="1"/>
    <xf numFmtId="0" fontId="57" fillId="9" borderId="58" xfId="11" applyFont="1" applyFill="1" applyBorder="1" applyAlignment="1">
      <alignment vertical="center" wrapText="1"/>
    </xf>
    <xf numFmtId="0" fontId="59" fillId="9" borderId="60" xfId="11" applyFont="1" applyFill="1" applyBorder="1" applyAlignment="1">
      <alignment vertical="top" wrapText="1"/>
    </xf>
    <xf numFmtId="0" fontId="57" fillId="0" borderId="61" xfId="11" applyFont="1" applyBorder="1" applyAlignment="1">
      <alignment horizontal="center" vertical="center" wrapText="1"/>
    </xf>
    <xf numFmtId="0" fontId="58" fillId="0" borderId="0" xfId="11" applyFont="1" applyAlignment="1">
      <alignment wrapText="1"/>
    </xf>
    <xf numFmtId="0" fontId="55" fillId="0" borderId="0" xfId="11" applyFont="1" applyAlignment="1">
      <alignment wrapText="1"/>
    </xf>
    <xf numFmtId="0" fontId="57" fillId="0" borderId="61" xfId="11" applyFont="1" applyBorder="1" applyAlignment="1">
      <alignment horizontal="center" vertical="center"/>
    </xf>
    <xf numFmtId="0" fontId="57" fillId="9" borderId="61" xfId="11" applyFont="1" applyFill="1" applyBorder="1" applyAlignment="1">
      <alignment horizontal="center" vertical="center" wrapText="1"/>
    </xf>
    <xf numFmtId="0" fontId="59" fillId="9" borderId="63" xfId="11" applyFont="1" applyFill="1" applyBorder="1" applyAlignment="1">
      <alignment horizontal="center" vertical="center" wrapText="1"/>
    </xf>
    <xf numFmtId="0" fontId="55" fillId="6" borderId="0" xfId="10" applyFont="1" applyFill="1"/>
    <xf numFmtId="168" fontId="57" fillId="9" borderId="61" xfId="11" applyNumberFormat="1" applyFont="1" applyFill="1" applyBorder="1" applyAlignment="1">
      <alignment horizontal="center" vertical="center" wrapText="1"/>
    </xf>
    <xf numFmtId="168" fontId="59" fillId="9" borderId="63" xfId="11" applyNumberFormat="1" applyFont="1" applyFill="1" applyBorder="1" applyAlignment="1">
      <alignment horizontal="center" vertical="center" wrapText="1"/>
    </xf>
    <xf numFmtId="49" fontId="57" fillId="9" borderId="61" xfId="11" applyNumberFormat="1" applyFont="1" applyFill="1" applyBorder="1" applyAlignment="1">
      <alignment horizontal="center" vertical="center" wrapText="1"/>
    </xf>
    <xf numFmtId="10" fontId="59" fillId="9" borderId="63" xfId="11" applyNumberFormat="1" applyFont="1" applyFill="1" applyBorder="1" applyAlignment="1">
      <alignment horizontal="center" vertical="center" wrapText="1"/>
    </xf>
    <xf numFmtId="0" fontId="57" fillId="9" borderId="61" xfId="11" applyFont="1" applyFill="1" applyBorder="1" applyAlignment="1">
      <alignment horizontal="center" vertical="top" wrapText="1"/>
    </xf>
    <xf numFmtId="0" fontId="59" fillId="9" borderId="63" xfId="11" applyFont="1" applyFill="1" applyBorder="1" applyAlignment="1">
      <alignment horizontal="center" vertical="top" wrapText="1"/>
    </xf>
    <xf numFmtId="0" fontId="57" fillId="0" borderId="61" xfId="10" applyFont="1" applyBorder="1" applyAlignment="1">
      <alignment horizontal="center" vertical="center" wrapText="1"/>
    </xf>
    <xf numFmtId="0" fontId="62" fillId="9" borderId="61" xfId="12" applyFont="1" applyFill="1" applyBorder="1" applyAlignment="1" applyProtection="1">
      <alignment horizontal="center" vertical="center" wrapText="1"/>
    </xf>
    <xf numFmtId="0" fontId="59" fillId="9" borderId="63" xfId="13" applyFont="1" applyFill="1" applyBorder="1" applyAlignment="1">
      <alignment horizontal="center" vertical="center" wrapText="1"/>
    </xf>
    <xf numFmtId="0" fontId="59" fillId="9" borderId="63" xfId="11" applyFont="1" applyFill="1" applyBorder="1" applyAlignment="1">
      <alignment horizontal="center" vertical="center"/>
    </xf>
    <xf numFmtId="0" fontId="57" fillId="0" borderId="64" xfId="11" applyFont="1" applyBorder="1" applyAlignment="1">
      <alignment horizontal="center" vertical="center"/>
    </xf>
    <xf numFmtId="0" fontId="57" fillId="9" borderId="64" xfId="11" applyFont="1" applyFill="1" applyBorder="1" applyAlignment="1">
      <alignment horizontal="center" vertical="center" wrapText="1"/>
    </xf>
    <xf numFmtId="0" fontId="59" fillId="9" borderId="66" xfId="11" applyFont="1" applyFill="1" applyBorder="1" applyAlignment="1">
      <alignment horizontal="center" vertical="center" wrapText="1"/>
    </xf>
    <xf numFmtId="0" fontId="58" fillId="6" borderId="0" xfId="10" applyFont="1" applyFill="1" applyAlignment="1">
      <alignment wrapText="1"/>
    </xf>
    <xf numFmtId="0" fontId="56" fillId="7" borderId="55" xfId="10" applyFont="1" applyFill="1" applyBorder="1" applyAlignment="1">
      <alignment horizontal="center"/>
    </xf>
    <xf numFmtId="0" fontId="56" fillId="7" borderId="56" xfId="10" applyFont="1" applyFill="1" applyBorder="1" applyAlignment="1">
      <alignment horizontal="center"/>
    </xf>
    <xf numFmtId="0" fontId="56" fillId="7" borderId="57" xfId="10" applyFont="1" applyFill="1" applyBorder="1" applyAlignment="1">
      <alignment horizontal="center"/>
    </xf>
    <xf numFmtId="0" fontId="58" fillId="0" borderId="0" xfId="1" applyFont="1"/>
    <xf numFmtId="0" fontId="45" fillId="0" borderId="0" xfId="8" applyFont="1"/>
    <xf numFmtId="0" fontId="58" fillId="10" borderId="59" xfId="9" applyFont="1" applyFill="1" applyBorder="1" applyAlignment="1">
      <alignment vertical="center"/>
    </xf>
    <xf numFmtId="0" fontId="58" fillId="10" borderId="60" xfId="9" applyFont="1" applyFill="1" applyBorder="1" applyAlignment="1">
      <alignment horizontal="center" vertical="center"/>
    </xf>
    <xf numFmtId="0" fontId="58" fillId="10" borderId="62" xfId="9" applyFont="1" applyFill="1" applyBorder="1" applyAlignment="1">
      <alignment vertical="center"/>
    </xf>
    <xf numFmtId="0" fontId="58" fillId="10" borderId="63" xfId="9" applyFont="1" applyFill="1" applyBorder="1" applyAlignment="1">
      <alignment horizontal="center" vertical="center"/>
    </xf>
    <xf numFmtId="0" fontId="58" fillId="10" borderId="65" xfId="9" applyFont="1" applyFill="1" applyBorder="1" applyAlignment="1">
      <alignment vertical="center"/>
    </xf>
    <xf numFmtId="0" fontId="58" fillId="10" borderId="66" xfId="9" applyFont="1" applyFill="1" applyBorder="1" applyAlignment="1">
      <alignment horizontal="center" vertical="center"/>
    </xf>
    <xf numFmtId="0" fontId="58" fillId="0" borderId="0" xfId="9" applyFont="1" applyAlignment="1">
      <alignment horizontal="center" vertical="center"/>
    </xf>
    <xf numFmtId="0" fontId="58" fillId="0" borderId="0" xfId="9" applyFont="1" applyAlignment="1">
      <alignment vertical="center"/>
    </xf>
    <xf numFmtId="0" fontId="58" fillId="9" borderId="68" xfId="9" applyFont="1" applyFill="1" applyBorder="1" applyAlignment="1">
      <alignment vertical="center"/>
    </xf>
    <xf numFmtId="0" fontId="58" fillId="9" borderId="69" xfId="9" applyFont="1" applyFill="1" applyBorder="1" applyAlignment="1">
      <alignment horizontal="center" vertical="center"/>
    </xf>
    <xf numFmtId="0" fontId="58" fillId="9" borderId="62" xfId="9" applyFont="1" applyFill="1" applyBorder="1" applyAlignment="1">
      <alignment vertical="center"/>
    </xf>
    <xf numFmtId="0" fontId="58" fillId="9" borderId="63" xfId="9" applyFont="1" applyFill="1" applyBorder="1" applyAlignment="1">
      <alignment horizontal="center" vertical="center"/>
    </xf>
    <xf numFmtId="0" fontId="58" fillId="9" borderId="65" xfId="9" applyFont="1" applyFill="1" applyBorder="1" applyAlignment="1">
      <alignment vertical="center"/>
    </xf>
    <xf numFmtId="0" fontId="58" fillId="9" borderId="66" xfId="9" applyFont="1" applyFill="1" applyBorder="1" applyAlignment="1">
      <alignment horizontal="center" vertical="center"/>
    </xf>
    <xf numFmtId="0" fontId="58" fillId="11" borderId="68" xfId="9" applyFont="1" applyFill="1" applyBorder="1" applyAlignment="1">
      <alignment vertical="center"/>
    </xf>
    <xf numFmtId="0" fontId="58" fillId="11" borderId="69" xfId="9" applyFont="1" applyFill="1" applyBorder="1" applyAlignment="1">
      <alignment horizontal="center" vertical="center"/>
    </xf>
    <xf numFmtId="0" fontId="58" fillId="11" borderId="62" xfId="9" applyFont="1" applyFill="1" applyBorder="1" applyAlignment="1">
      <alignment vertical="center"/>
    </xf>
    <xf numFmtId="0" fontId="58" fillId="11" borderId="63" xfId="9" applyFont="1" applyFill="1" applyBorder="1" applyAlignment="1">
      <alignment horizontal="center" vertical="center"/>
    </xf>
    <xf numFmtId="0" fontId="58" fillId="11" borderId="65" xfId="9" applyFont="1" applyFill="1" applyBorder="1" applyAlignment="1">
      <alignment vertical="center"/>
    </xf>
    <xf numFmtId="0" fontId="58" fillId="11" borderId="66" xfId="9" applyFont="1" applyFill="1" applyBorder="1" applyAlignment="1">
      <alignment horizontal="center" vertical="center"/>
    </xf>
    <xf numFmtId="0" fontId="58" fillId="12" borderId="68" xfId="9" applyFont="1" applyFill="1" applyBorder="1" applyAlignment="1">
      <alignment vertical="center"/>
    </xf>
    <xf numFmtId="0" fontId="58" fillId="12" borderId="69" xfId="9" applyFont="1" applyFill="1" applyBorder="1" applyAlignment="1">
      <alignment horizontal="center" vertical="center"/>
    </xf>
    <xf numFmtId="0" fontId="58" fillId="12" borderId="62" xfId="9" applyFont="1" applyFill="1" applyBorder="1" applyAlignment="1">
      <alignment vertical="center"/>
    </xf>
    <xf numFmtId="0" fontId="58" fillId="12" borderId="63" xfId="9" applyFont="1" applyFill="1" applyBorder="1" applyAlignment="1">
      <alignment horizontal="center" vertical="center"/>
    </xf>
    <xf numFmtId="0" fontId="58" fillId="12" borderId="65" xfId="9" applyFont="1" applyFill="1" applyBorder="1" applyAlignment="1">
      <alignment vertical="center"/>
    </xf>
    <xf numFmtId="0" fontId="58" fillId="12" borderId="66" xfId="9" applyFont="1" applyFill="1" applyBorder="1" applyAlignment="1">
      <alignment horizontal="center" vertical="center"/>
    </xf>
    <xf numFmtId="0" fontId="58" fillId="13" borderId="68" xfId="9" applyFont="1" applyFill="1" applyBorder="1" applyAlignment="1">
      <alignment vertical="center"/>
    </xf>
    <xf numFmtId="0" fontId="58" fillId="13" borderId="69" xfId="9" applyFont="1" applyFill="1" applyBorder="1" applyAlignment="1">
      <alignment horizontal="center" vertical="center"/>
    </xf>
    <xf numFmtId="0" fontId="58" fillId="13" borderId="62" xfId="9" applyFont="1" applyFill="1" applyBorder="1" applyAlignment="1">
      <alignment vertical="center"/>
    </xf>
    <xf numFmtId="0" fontId="58" fillId="13" borderId="63" xfId="9" applyFont="1" applyFill="1" applyBorder="1" applyAlignment="1">
      <alignment horizontal="center" vertical="center"/>
    </xf>
    <xf numFmtId="0" fontId="58" fillId="13" borderId="65" xfId="9" applyFont="1" applyFill="1" applyBorder="1" applyAlignment="1">
      <alignment vertical="center"/>
    </xf>
    <xf numFmtId="0" fontId="58" fillId="13" borderId="66" xfId="9" applyFont="1" applyFill="1" applyBorder="1" applyAlignment="1">
      <alignment horizontal="center" vertical="center"/>
    </xf>
    <xf numFmtId="0" fontId="57" fillId="0" borderId="0" xfId="9" applyFont="1" applyAlignment="1">
      <alignment horizontal="center" vertical="center"/>
    </xf>
    <xf numFmtId="0" fontId="57" fillId="10" borderId="55" xfId="9" applyFont="1" applyFill="1" applyBorder="1" applyAlignment="1">
      <alignment horizontal="center" vertical="center"/>
    </xf>
    <xf numFmtId="0" fontId="65" fillId="10" borderId="56" xfId="9" applyFont="1" applyFill="1" applyBorder="1" applyAlignment="1">
      <alignment vertical="center"/>
    </xf>
    <xf numFmtId="0" fontId="58" fillId="10" borderId="57" xfId="9" applyFont="1" applyFill="1" applyBorder="1" applyAlignment="1">
      <alignment horizontal="center" vertical="center"/>
    </xf>
    <xf numFmtId="0" fontId="55" fillId="0" borderId="0" xfId="11" applyFont="1" applyAlignment="1">
      <alignment horizontal="left" vertical="center"/>
    </xf>
    <xf numFmtId="0" fontId="55" fillId="0" borderId="0" xfId="11" applyFont="1" applyAlignment="1">
      <alignment horizontal="left" vertical="center" wrapText="1"/>
    </xf>
    <xf numFmtId="0" fontId="55" fillId="0" borderId="0" xfId="11" applyFont="1" applyAlignment="1">
      <alignment vertical="center"/>
    </xf>
    <xf numFmtId="0" fontId="45" fillId="0" borderId="0" xfId="8" applyFont="1" applyAlignment="1">
      <alignment vertical="center"/>
    </xf>
    <xf numFmtId="0" fontId="66" fillId="7" borderId="55" xfId="1" applyFont="1" applyFill="1" applyBorder="1" applyAlignment="1">
      <alignment horizontal="left" vertical="center"/>
    </xf>
    <xf numFmtId="0" fontId="66" fillId="7" borderId="56" xfId="1" applyFont="1" applyFill="1" applyBorder="1" applyAlignment="1">
      <alignment horizontal="left" vertical="center"/>
    </xf>
    <xf numFmtId="0" fontId="66" fillId="7" borderId="57" xfId="1" applyFont="1" applyFill="1" applyBorder="1" applyAlignment="1">
      <alignment horizontal="left" vertical="center"/>
    </xf>
    <xf numFmtId="0" fontId="57" fillId="0" borderId="0" xfId="9" applyFont="1" applyAlignment="1">
      <alignment vertical="center" wrapText="1"/>
    </xf>
    <xf numFmtId="0" fontId="57" fillId="0" borderId="0" xfId="9" applyFont="1" applyAlignment="1">
      <alignment horizontal="left" vertical="center" wrapText="1"/>
    </xf>
    <xf numFmtId="0" fontId="57" fillId="0" borderId="0" xfId="9" applyFont="1" applyAlignment="1">
      <alignment horizontal="left" vertical="center"/>
    </xf>
    <xf numFmtId="0" fontId="57" fillId="0" borderId="0" xfId="9" applyFont="1" applyAlignment="1">
      <alignment vertical="center"/>
    </xf>
    <xf numFmtId="0" fontId="58" fillId="0" borderId="0" xfId="10" applyFont="1" applyAlignment="1">
      <alignment vertical="center" wrapText="1"/>
    </xf>
    <xf numFmtId="0" fontId="57" fillId="4" borderId="72" xfId="9" applyFont="1" applyFill="1" applyBorder="1" applyAlignment="1">
      <alignment horizontal="left" vertical="center"/>
    </xf>
    <xf numFmtId="0" fontId="57" fillId="4" borderId="73" xfId="9" applyFont="1" applyFill="1" applyBorder="1" applyAlignment="1">
      <alignment horizontal="left" vertical="center" wrapText="1"/>
    </xf>
    <xf numFmtId="0" fontId="57" fillId="4" borderId="74" xfId="9" applyFont="1" applyFill="1" applyBorder="1" applyAlignment="1">
      <alignment horizontal="left" vertical="center" wrapText="1"/>
    </xf>
    <xf numFmtId="0" fontId="53" fillId="0" borderId="0" xfId="9" applyFont="1"/>
    <xf numFmtId="0" fontId="53" fillId="0" borderId="67" xfId="9" applyFont="1" applyBorder="1" applyAlignment="1">
      <alignment vertical="top" wrapText="1"/>
    </xf>
    <xf numFmtId="0" fontId="4" fillId="0" borderId="68" xfId="9" applyBorder="1" applyAlignment="1">
      <alignment vertical="top" wrapText="1"/>
    </xf>
    <xf numFmtId="0" fontId="53" fillId="0" borderId="68" xfId="9" applyFont="1" applyBorder="1" applyAlignment="1">
      <alignment horizontal="left" vertical="top" wrapText="1"/>
    </xf>
    <xf numFmtId="0" fontId="53" fillId="0" borderId="69" xfId="9" applyFont="1" applyBorder="1"/>
    <xf numFmtId="0" fontId="57" fillId="0" borderId="61" xfId="9" applyFont="1" applyBorder="1" applyAlignment="1">
      <alignment horizontal="left" vertical="center" wrapText="1"/>
    </xf>
    <xf numFmtId="0" fontId="58" fillId="0" borderId="62" xfId="9" applyFont="1" applyBorder="1" applyAlignment="1">
      <alignment horizontal="left" vertical="center" wrapText="1"/>
    </xf>
    <xf numFmtId="0" fontId="57" fillId="0" borderId="62" xfId="9" applyFont="1" applyBorder="1" applyAlignment="1">
      <alignment horizontal="left" vertical="center" wrapText="1"/>
    </xf>
    <xf numFmtId="0" fontId="57" fillId="0" borderId="62" xfId="9" applyFont="1" applyBorder="1" applyAlignment="1">
      <alignment horizontal="left" vertical="center"/>
    </xf>
    <xf numFmtId="0" fontId="57" fillId="0" borderId="63" xfId="9" applyFont="1" applyBorder="1" applyAlignment="1">
      <alignment horizontal="left" vertical="center"/>
    </xf>
    <xf numFmtId="0" fontId="58" fillId="0" borderId="0" xfId="10" applyFont="1" applyAlignment="1">
      <alignment vertical="center"/>
    </xf>
    <xf numFmtId="0" fontId="63" fillId="0" borderId="62" xfId="9" applyFont="1" applyBorder="1" applyAlignment="1">
      <alignment horizontal="left" vertical="center" wrapText="1"/>
    </xf>
    <xf numFmtId="0" fontId="57" fillId="0" borderId="64" xfId="9" applyFont="1" applyBorder="1" applyAlignment="1">
      <alignment horizontal="left" vertical="center" wrapText="1"/>
    </xf>
    <xf numFmtId="0" fontId="58" fillId="0" borderId="65" xfId="9" applyFont="1" applyBorder="1" applyAlignment="1">
      <alignment horizontal="left" vertical="center" wrapText="1"/>
    </xf>
    <xf numFmtId="0" fontId="57" fillId="0" borderId="65" xfId="9" applyFont="1" applyBorder="1" applyAlignment="1">
      <alignment horizontal="left" vertical="center" wrapText="1"/>
    </xf>
    <xf numFmtId="0" fontId="57" fillId="0" borderId="65" xfId="9" applyFont="1" applyBorder="1" applyAlignment="1">
      <alignment horizontal="left" vertical="center"/>
    </xf>
    <xf numFmtId="0" fontId="57" fillId="0" borderId="66" xfId="9" applyFont="1" applyBorder="1" applyAlignment="1">
      <alignment horizontal="left" vertical="center"/>
    </xf>
    <xf numFmtId="0" fontId="58" fillId="0" borderId="62" xfId="9" applyFont="1" applyBorder="1" applyAlignment="1">
      <alignment horizontal="left" vertical="center"/>
    </xf>
    <xf numFmtId="0" fontId="53" fillId="0" borderId="61" xfId="9" applyFont="1" applyBorder="1" applyAlignment="1">
      <alignment vertical="top" wrapText="1"/>
    </xf>
    <xf numFmtId="0" fontId="4" fillId="0" borderId="62" xfId="9" applyBorder="1" applyAlignment="1">
      <alignment vertical="top" wrapText="1"/>
    </xf>
    <xf numFmtId="0" fontId="53" fillId="0" borderId="62" xfId="9" applyFont="1" applyBorder="1" applyAlignment="1">
      <alignment horizontal="left" vertical="top" wrapText="1"/>
    </xf>
    <xf numFmtId="0" fontId="53" fillId="0" borderId="62" xfId="9" applyFont="1" applyBorder="1" applyAlignment="1">
      <alignment horizontal="center" vertical="top" wrapText="1"/>
    </xf>
    <xf numFmtId="0" fontId="53" fillId="0" borderId="63" xfId="9" applyFont="1" applyBorder="1"/>
    <xf numFmtId="0" fontId="60" fillId="0" borderId="61" xfId="9" applyFont="1" applyBorder="1" applyAlignment="1">
      <alignment horizontal="left" vertical="center" wrapText="1"/>
    </xf>
    <xf numFmtId="0" fontId="57" fillId="0" borderId="78" xfId="9" applyFont="1" applyBorder="1" applyAlignment="1">
      <alignment horizontal="left" vertical="center" wrapText="1"/>
    </xf>
    <xf numFmtId="0" fontId="58" fillId="0" borderId="79" xfId="9" applyFont="1" applyBorder="1" applyAlignment="1">
      <alignment horizontal="left" vertical="center" wrapText="1"/>
    </xf>
    <xf numFmtId="0" fontId="57" fillId="0" borderId="79" xfId="9" applyFont="1" applyBorder="1" applyAlignment="1">
      <alignment horizontal="left" vertical="center" wrapText="1"/>
    </xf>
    <xf numFmtId="0" fontId="57" fillId="0" borderId="80" xfId="9" applyFont="1" applyBorder="1" applyAlignment="1">
      <alignment horizontal="left" vertical="center"/>
    </xf>
    <xf numFmtId="0" fontId="58" fillId="0" borderId="0" xfId="9" applyFont="1" applyAlignment="1">
      <alignment horizontal="left" vertical="center" wrapText="1"/>
    </xf>
    <xf numFmtId="0" fontId="53" fillId="0" borderId="0" xfId="9" applyFont="1" applyAlignment="1">
      <alignment horizontal="left" vertical="center"/>
    </xf>
    <xf numFmtId="0" fontId="53" fillId="0" borderId="0" xfId="9" applyFont="1" applyAlignment="1">
      <alignment horizontal="left" vertical="center" wrapText="1"/>
    </xf>
    <xf numFmtId="0" fontId="53" fillId="0" borderId="0" xfId="9" applyFont="1" applyAlignment="1">
      <alignment vertical="center"/>
    </xf>
    <xf numFmtId="0" fontId="4" fillId="0" borderId="0" xfId="10" applyAlignment="1">
      <alignment horizontal="center"/>
    </xf>
    <xf numFmtId="0" fontId="4" fillId="0" borderId="0" xfId="10"/>
    <xf numFmtId="0" fontId="49" fillId="0" borderId="0" xfId="10" applyFont="1"/>
    <xf numFmtId="0" fontId="69" fillId="0" borderId="0" xfId="10" applyFont="1"/>
    <xf numFmtId="0" fontId="70" fillId="0" borderId="81" xfId="10" applyFont="1" applyBorder="1"/>
    <xf numFmtId="0" fontId="72" fillId="0" borderId="55" xfId="10" applyFont="1" applyBorder="1" applyAlignment="1">
      <alignment horizontal="center" vertical="center"/>
    </xf>
    <xf numFmtId="49" fontId="72" fillId="17" borderId="56" xfId="10" applyNumberFormat="1" applyFont="1" applyFill="1" applyBorder="1" applyAlignment="1">
      <alignment horizontal="center" vertical="center" wrapText="1"/>
    </xf>
    <xf numFmtId="49" fontId="72" fillId="18" borderId="56" xfId="10" applyNumberFormat="1" applyFont="1" applyFill="1" applyBorder="1" applyAlignment="1">
      <alignment horizontal="center" vertical="center" wrapText="1"/>
    </xf>
    <xf numFmtId="49" fontId="53" fillId="18" borderId="56" xfId="9" applyNumberFormat="1" applyFont="1" applyFill="1" applyBorder="1" applyAlignment="1">
      <alignment horizontal="center" vertical="center" wrapText="1"/>
    </xf>
    <xf numFmtId="49" fontId="53" fillId="18" borderId="83" xfId="9" applyNumberFormat="1" applyFont="1" applyFill="1" applyBorder="1" applyAlignment="1">
      <alignment horizontal="center" vertical="center" wrapText="1"/>
    </xf>
    <xf numFmtId="49" fontId="53" fillId="18" borderId="84" xfId="9" applyNumberFormat="1" applyFont="1" applyFill="1" applyBorder="1" applyAlignment="1">
      <alignment horizontal="center" vertical="center" wrapText="1"/>
    </xf>
    <xf numFmtId="49" fontId="53" fillId="18" borderId="57" xfId="9" applyNumberFormat="1" applyFont="1" applyFill="1" applyBorder="1" applyAlignment="1">
      <alignment horizontal="center" vertical="center" wrapText="1"/>
    </xf>
    <xf numFmtId="0" fontId="74" fillId="0" borderId="0" xfId="10" applyFont="1" applyAlignment="1">
      <alignment vertical="center"/>
    </xf>
    <xf numFmtId="0" fontId="55" fillId="6" borderId="0" xfId="10" applyFont="1" applyFill="1" applyAlignment="1">
      <alignment horizontal="center"/>
    </xf>
    <xf numFmtId="0" fontId="60" fillId="19" borderId="58" xfId="10" quotePrefix="1" applyFont="1" applyFill="1" applyBorder="1" applyAlignment="1">
      <alignment horizontal="center" vertical="center"/>
    </xf>
    <xf numFmtId="0" fontId="75" fillId="19" borderId="62" xfId="9" applyFont="1" applyFill="1" applyBorder="1" applyAlignment="1">
      <alignment horizontal="center" vertical="center"/>
    </xf>
    <xf numFmtId="0" fontId="58" fillId="19" borderId="62" xfId="10" applyFont="1" applyFill="1" applyBorder="1" applyAlignment="1">
      <alignment horizontal="center" vertical="center" wrapText="1"/>
    </xf>
    <xf numFmtId="0" fontId="75" fillId="19" borderId="59" xfId="10" applyFont="1" applyFill="1" applyBorder="1" applyAlignment="1">
      <alignment horizontal="center" vertical="center"/>
    </xf>
    <xf numFmtId="0" fontId="75" fillId="19" borderId="59" xfId="10" applyFont="1" applyFill="1" applyBorder="1" applyAlignment="1">
      <alignment horizontal="center" vertical="center" wrapText="1"/>
    </xf>
    <xf numFmtId="0" fontId="75" fillId="19" borderId="62" xfId="10" applyFont="1" applyFill="1" applyBorder="1" applyAlignment="1">
      <alignment horizontal="center" vertical="center"/>
    </xf>
    <xf numFmtId="0" fontId="75" fillId="19" borderId="85" xfId="10" applyFont="1" applyFill="1" applyBorder="1" applyAlignment="1">
      <alignment horizontal="center" vertical="center" wrapText="1"/>
    </xf>
    <xf numFmtId="0" fontId="75" fillId="19" borderId="60" xfId="10" applyFont="1" applyFill="1" applyBorder="1" applyAlignment="1">
      <alignment horizontal="center" vertical="center" wrapText="1"/>
    </xf>
    <xf numFmtId="0" fontId="58" fillId="6" borderId="0" xfId="10" applyFont="1" applyFill="1" applyAlignment="1">
      <alignment horizontal="center" vertical="center"/>
    </xf>
    <xf numFmtId="0" fontId="57" fillId="0" borderId="61" xfId="10" applyFont="1" applyBorder="1" applyAlignment="1">
      <alignment horizontal="center" vertical="center"/>
    </xf>
    <xf numFmtId="0" fontId="58" fillId="0" borderId="62" xfId="9" applyFont="1" applyBorder="1" applyAlignment="1">
      <alignment horizontal="center" vertical="center"/>
    </xf>
    <xf numFmtId="0" fontId="58" fillId="0" borderId="62" xfId="10" applyFont="1" applyBorder="1" applyAlignment="1">
      <alignment horizontal="center" vertical="center" wrapText="1"/>
    </xf>
    <xf numFmtId="0" fontId="58" fillId="0" borderId="62" xfId="10" applyFont="1" applyBorder="1" applyAlignment="1">
      <alignment horizontal="center" vertical="center"/>
    </xf>
    <xf numFmtId="0" fontId="58" fillId="0" borderId="63" xfId="9" applyFont="1" applyBorder="1" applyAlignment="1">
      <alignment horizontal="center" vertical="center"/>
    </xf>
    <xf numFmtId="0" fontId="4" fillId="0" borderId="0" xfId="10" applyAlignment="1">
      <alignment horizontal="center" vertical="center"/>
    </xf>
    <xf numFmtId="0" fontId="58" fillId="6" borderId="0" xfId="10" applyFont="1" applyFill="1" applyAlignment="1">
      <alignment horizontal="center" vertical="center" wrapText="1"/>
    </xf>
    <xf numFmtId="0" fontId="57" fillId="0" borderId="64" xfId="10" applyFont="1" applyBorder="1" applyAlignment="1">
      <alignment horizontal="center" vertical="center"/>
    </xf>
    <xf numFmtId="0" fontId="58" fillId="0" borderId="65" xfId="9" applyFont="1" applyBorder="1" applyAlignment="1">
      <alignment horizontal="center" vertical="center"/>
    </xf>
    <xf numFmtId="0" fontId="58" fillId="0" borderId="65" xfId="10" applyFont="1" applyBorder="1" applyAlignment="1">
      <alignment horizontal="center" vertical="center" wrapText="1"/>
    </xf>
    <xf numFmtId="0" fontId="58" fillId="0" borderId="65" xfId="10" applyFont="1" applyBorder="1" applyAlignment="1">
      <alignment horizontal="center" vertical="center"/>
    </xf>
    <xf numFmtId="0" fontId="58" fillId="0" borderId="66" xfId="9" applyFont="1" applyBorder="1" applyAlignment="1">
      <alignment horizontal="center" vertical="center"/>
    </xf>
    <xf numFmtId="0" fontId="53" fillId="0" borderId="0" xfId="10" applyFont="1" applyAlignment="1">
      <alignment wrapText="1"/>
    </xf>
    <xf numFmtId="0" fontId="4" fillId="0" borderId="0" xfId="10" applyAlignment="1">
      <alignment wrapText="1"/>
    </xf>
    <xf numFmtId="0" fontId="76" fillId="0" borderId="0" xfId="9" applyFont="1"/>
    <xf numFmtId="0" fontId="4" fillId="0" borderId="0" xfId="9"/>
    <xf numFmtId="0" fontId="55" fillId="6" borderId="0" xfId="10" applyFont="1" applyFill="1" applyAlignment="1">
      <alignment vertical="center"/>
    </xf>
    <xf numFmtId="0" fontId="4" fillId="0" borderId="0" xfId="10" applyAlignment="1">
      <alignment vertical="center"/>
    </xf>
    <xf numFmtId="0" fontId="81" fillId="19" borderId="59" xfId="10" applyFont="1" applyFill="1" applyBorder="1" applyAlignment="1">
      <alignment horizontal="center" vertical="center" wrapText="1"/>
    </xf>
    <xf numFmtId="0" fontId="58" fillId="0" borderId="87" xfId="9" applyFont="1" applyBorder="1" applyAlignment="1">
      <alignment horizontal="center" vertical="center"/>
    </xf>
    <xf numFmtId="0" fontId="58" fillId="0" borderId="88" xfId="9" applyFont="1" applyBorder="1" applyAlignment="1">
      <alignment horizontal="center" vertical="center"/>
    </xf>
    <xf numFmtId="0" fontId="58" fillId="0" borderId="0" xfId="10" applyFont="1"/>
    <xf numFmtId="0" fontId="82" fillId="0" borderId="0" xfId="10" applyFont="1" applyAlignment="1">
      <alignment horizontal="left" vertical="center"/>
    </xf>
    <xf numFmtId="0" fontId="84" fillId="0" borderId="0" xfId="8" applyFont="1" applyAlignment="1">
      <alignment horizontal="left" vertical="center"/>
    </xf>
    <xf numFmtId="0" fontId="58" fillId="0" borderId="0" xfId="10" applyFont="1" applyAlignment="1">
      <alignment horizontal="left"/>
    </xf>
    <xf numFmtId="0" fontId="85" fillId="20" borderId="55" xfId="8" applyFont="1" applyFill="1" applyBorder="1" applyAlignment="1">
      <alignment horizontal="left"/>
    </xf>
    <xf numFmtId="0" fontId="42" fillId="12" borderId="56" xfId="8" applyFont="1" applyFill="1" applyBorder="1" applyAlignment="1">
      <alignment horizontal="left"/>
    </xf>
    <xf numFmtId="0" fontId="42" fillId="12" borderId="84" xfId="8" applyFont="1" applyFill="1" applyBorder="1" applyAlignment="1">
      <alignment horizontal="left"/>
    </xf>
    <xf numFmtId="0" fontId="42" fillId="18" borderId="55" xfId="8" applyFont="1" applyFill="1" applyBorder="1" applyAlignment="1">
      <alignment horizontal="left"/>
    </xf>
    <xf numFmtId="0" fontId="42" fillId="18" borderId="56" xfId="8" applyFont="1" applyFill="1" applyBorder="1" applyAlignment="1">
      <alignment horizontal="left"/>
    </xf>
    <xf numFmtId="0" fontId="42" fillId="18" borderId="57" xfId="8" applyFont="1" applyFill="1" applyBorder="1" applyAlignment="1">
      <alignment horizontal="left"/>
    </xf>
    <xf numFmtId="0" fontId="85" fillId="20" borderId="89" xfId="8" applyFont="1" applyFill="1" applyBorder="1" applyAlignment="1">
      <alignment horizontal="left"/>
    </xf>
    <xf numFmtId="0" fontId="42" fillId="9" borderId="56" xfId="8" applyFont="1" applyFill="1" applyBorder="1" applyAlignment="1">
      <alignment horizontal="left"/>
    </xf>
    <xf numFmtId="0" fontId="42" fillId="9" borderId="57" xfId="8" applyFont="1" applyFill="1" applyBorder="1" applyAlignment="1">
      <alignment horizontal="left"/>
    </xf>
    <xf numFmtId="0" fontId="45" fillId="0" borderId="0" xfId="8" applyFont="1" applyAlignment="1">
      <alignment horizontal="left"/>
    </xf>
    <xf numFmtId="0" fontId="75" fillId="20" borderId="58" xfId="8" applyFont="1" applyFill="1" applyBorder="1" applyAlignment="1">
      <alignment vertical="center"/>
    </xf>
    <xf numFmtId="0" fontId="45" fillId="0" borderId="59" xfId="8" applyFont="1" applyBorder="1" applyAlignment="1">
      <alignment vertical="center"/>
    </xf>
    <xf numFmtId="0" fontId="45" fillId="0" borderId="85" xfId="8" applyFont="1" applyBorder="1" applyAlignment="1">
      <alignment vertical="center"/>
    </xf>
    <xf numFmtId="0" fontId="45" fillId="0" borderId="58" xfId="8" applyFont="1" applyBorder="1" applyAlignment="1">
      <alignment vertical="center"/>
    </xf>
    <xf numFmtId="0" fontId="45" fillId="0" borderId="60" xfId="8" applyFont="1" applyBorder="1" applyAlignment="1">
      <alignment vertical="center"/>
    </xf>
    <xf numFmtId="0" fontId="75" fillId="20" borderId="90" xfId="8" applyFont="1" applyFill="1" applyBorder="1" applyAlignment="1">
      <alignment vertical="center"/>
    </xf>
    <xf numFmtId="0" fontId="75" fillId="20" borderId="61" xfId="8" applyFont="1" applyFill="1" applyBorder="1" applyAlignment="1">
      <alignment vertical="center"/>
    </xf>
    <xf numFmtId="0" fontId="45" fillId="0" borderId="62" xfId="8" applyFont="1" applyBorder="1" applyAlignment="1">
      <alignment vertical="center"/>
    </xf>
    <xf numFmtId="0" fontId="45" fillId="0" borderId="87" xfId="8" applyFont="1" applyBorder="1" applyAlignment="1">
      <alignment vertical="center"/>
    </xf>
    <xf numFmtId="0" fontId="45" fillId="0" borderId="61" xfId="8" applyFont="1" applyBorder="1" applyAlignment="1">
      <alignment vertical="center"/>
    </xf>
    <xf numFmtId="0" fontId="45" fillId="0" borderId="63" xfId="8" applyFont="1" applyBorder="1" applyAlignment="1">
      <alignment vertical="center"/>
    </xf>
    <xf numFmtId="0" fontId="75" fillId="20" borderId="91" xfId="8" applyFont="1" applyFill="1" applyBorder="1" applyAlignment="1">
      <alignment vertical="center"/>
    </xf>
    <xf numFmtId="0" fontId="45" fillId="0" borderId="91" xfId="8" applyFont="1" applyBorder="1" applyAlignment="1">
      <alignment vertical="center"/>
    </xf>
    <xf numFmtId="0" fontId="75" fillId="0" borderId="61" xfId="8" applyFont="1" applyBorder="1" applyAlignment="1">
      <alignment vertical="center"/>
    </xf>
    <xf numFmtId="0" fontId="45" fillId="0" borderId="64" xfId="8" applyFont="1" applyBorder="1" applyAlignment="1">
      <alignment vertical="center"/>
    </xf>
    <xf numFmtId="0" fontId="45" fillId="0" borderId="65" xfId="8" applyFont="1" applyBorder="1" applyAlignment="1">
      <alignment vertical="center"/>
    </xf>
    <xf numFmtId="0" fontId="45" fillId="0" borderId="88" xfId="8" applyFont="1" applyBorder="1" applyAlignment="1">
      <alignment vertical="center"/>
    </xf>
    <xf numFmtId="0" fontId="45" fillId="0" borderId="66" xfId="8" applyFont="1" applyBorder="1" applyAlignment="1">
      <alignment vertical="center"/>
    </xf>
    <xf numFmtId="0" fontId="45" fillId="0" borderId="92" xfId="8" applyFont="1" applyBorder="1" applyAlignment="1">
      <alignment vertical="center"/>
    </xf>
    <xf numFmtId="0" fontId="45" fillId="0" borderId="0" xfId="8" applyFont="1" applyAlignment="1">
      <alignment horizontal="center" vertical="center"/>
    </xf>
    <xf numFmtId="0" fontId="42" fillId="7" borderId="55" xfId="8" applyFont="1" applyFill="1" applyBorder="1" applyAlignment="1">
      <alignment horizontal="center" vertical="center" wrapText="1"/>
    </xf>
    <xf numFmtId="0" fontId="42" fillId="7" borderId="56" xfId="8" applyFont="1" applyFill="1" applyBorder="1" applyAlignment="1">
      <alignment horizontal="center" vertical="center" wrapText="1"/>
    </xf>
    <xf numFmtId="0" fontId="42" fillId="7" borderId="56" xfId="9" applyFont="1" applyFill="1" applyBorder="1" applyAlignment="1">
      <alignment horizontal="center" wrapText="1"/>
    </xf>
    <xf numFmtId="0" fontId="42" fillId="21" borderId="56" xfId="8" applyFont="1" applyFill="1" applyBorder="1" applyAlignment="1">
      <alignment horizontal="center" vertical="center" wrapText="1"/>
    </xf>
    <xf numFmtId="0" fontId="42" fillId="21" borderId="57" xfId="8" applyFont="1" applyFill="1" applyBorder="1" applyAlignment="1">
      <alignment horizontal="center" vertical="center" wrapText="1"/>
    </xf>
    <xf numFmtId="0" fontId="45" fillId="0" borderId="58" xfId="8" applyFont="1" applyBorder="1" applyAlignment="1">
      <alignment horizontal="center" vertical="center"/>
    </xf>
    <xf numFmtId="0" fontId="4" fillId="0" borderId="59" xfId="1" applyBorder="1" applyAlignment="1">
      <alignment vertical="center"/>
    </xf>
    <xf numFmtId="0" fontId="45" fillId="0" borderId="59" xfId="8" applyFont="1" applyBorder="1" applyAlignment="1">
      <alignment vertical="center" wrapText="1"/>
    </xf>
    <xf numFmtId="0" fontId="45" fillId="0" borderId="59" xfId="8" applyFont="1" applyBorder="1"/>
    <xf numFmtId="0" fontId="45" fillId="0" borderId="60" xfId="8" applyFont="1" applyBorder="1"/>
    <xf numFmtId="0" fontId="45" fillId="0" borderId="61" xfId="8" applyFont="1" applyBorder="1" applyAlignment="1">
      <alignment horizontal="center" vertical="center"/>
    </xf>
    <xf numFmtId="0" fontId="45" fillId="0" borderId="62" xfId="8" applyFont="1" applyBorder="1" applyAlignment="1">
      <alignment vertical="center" wrapText="1"/>
    </xf>
    <xf numFmtId="0" fontId="45" fillId="0" borderId="62" xfId="8" applyFont="1" applyBorder="1"/>
    <xf numFmtId="0" fontId="45" fillId="0" borderId="63" xfId="8" applyFont="1" applyBorder="1"/>
    <xf numFmtId="0" fontId="45" fillId="0" borderId="64" xfId="8" applyFont="1" applyBorder="1" applyAlignment="1">
      <alignment horizontal="center" vertical="center"/>
    </xf>
    <xf numFmtId="0" fontId="4" fillId="0" borderId="86" xfId="1" applyBorder="1" applyAlignment="1">
      <alignment vertical="center"/>
    </xf>
    <xf numFmtId="0" fontId="45" fillId="0" borderId="65" xfId="8" applyFont="1" applyBorder="1"/>
    <xf numFmtId="0" fontId="45" fillId="0" borderId="66" xfId="8" applyFont="1" applyBorder="1"/>
    <xf numFmtId="0" fontId="42" fillId="7" borderId="56" xfId="9" applyFont="1" applyFill="1" applyBorder="1" applyAlignment="1">
      <alignment wrapText="1"/>
    </xf>
    <xf numFmtId="0" fontId="42" fillId="7" borderId="57" xfId="8" applyFont="1" applyFill="1" applyBorder="1" applyAlignment="1">
      <alignment horizontal="center" vertical="center" wrapText="1"/>
    </xf>
    <xf numFmtId="0" fontId="86" fillId="0" borderId="0" xfId="10" applyFont="1"/>
    <xf numFmtId="0" fontId="45" fillId="0" borderId="60" xfId="8" applyFont="1" applyBorder="1" applyAlignment="1">
      <alignment vertical="center" wrapText="1"/>
    </xf>
    <xf numFmtId="0" fontId="45" fillId="0" borderId="63" xfId="8" applyFont="1" applyBorder="1" applyAlignment="1">
      <alignment vertical="center" wrapText="1"/>
    </xf>
    <xf numFmtId="0" fontId="45" fillId="0" borderId="66" xfId="8" applyFont="1" applyBorder="1" applyAlignment="1">
      <alignment vertical="center" wrapText="1"/>
    </xf>
    <xf numFmtId="0" fontId="58" fillId="0" borderId="61" xfId="8" applyFont="1" applyBorder="1" applyAlignment="1">
      <alignment vertical="center"/>
    </xf>
    <xf numFmtId="0" fontId="58" fillId="0" borderId="62" xfId="8" applyFont="1" applyBorder="1" applyAlignment="1">
      <alignment vertical="center"/>
    </xf>
    <xf numFmtId="0" fontId="58" fillId="0" borderId="63" xfId="8" applyFont="1" applyBorder="1" applyAlignment="1">
      <alignment vertical="center" wrapText="1"/>
    </xf>
    <xf numFmtId="0" fontId="58" fillId="0" borderId="0" xfId="8" applyFont="1"/>
    <xf numFmtId="0" fontId="58" fillId="0" borderId="64" xfId="8" applyFont="1" applyBorder="1" applyAlignment="1">
      <alignment vertical="center"/>
    </xf>
    <xf numFmtId="0" fontId="58" fillId="0" borderId="65" xfId="8" applyFont="1" applyBorder="1" applyAlignment="1">
      <alignment vertical="center"/>
    </xf>
    <xf numFmtId="0" fontId="58" fillId="0" borderId="66" xfId="8" applyFont="1" applyBorder="1" applyAlignment="1">
      <alignment vertical="center" wrapText="1"/>
    </xf>
    <xf numFmtId="0" fontId="58" fillId="0" borderId="0" xfId="8" applyFont="1" applyAlignment="1">
      <alignment vertical="center"/>
    </xf>
    <xf numFmtId="0" fontId="88" fillId="22" borderId="62" xfId="0" applyFont="1" applyFill="1" applyBorder="1"/>
    <xf numFmtId="0" fontId="5" fillId="0" borderId="62" xfId="2" applyBorder="1"/>
    <xf numFmtId="0" fontId="4" fillId="0" borderId="62" xfId="10" applyBorder="1" applyAlignment="1">
      <alignment horizontal="center" vertical="center"/>
    </xf>
    <xf numFmtId="0" fontId="17" fillId="4" borderId="0" xfId="0" applyFont="1" applyFill="1" applyBorder="1" applyAlignment="1" applyProtection="1">
      <protection locked="0"/>
    </xf>
    <xf numFmtId="0" fontId="8" fillId="4" borderId="11" xfId="0" applyFont="1" applyFill="1" applyBorder="1" applyAlignment="1" applyProtection="1"/>
    <xf numFmtId="0" fontId="21" fillId="20" borderId="0" xfId="0" applyFont="1" applyFill="1" applyAlignment="1" applyProtection="1">
      <alignment horizontal="right"/>
      <protection locked="0"/>
    </xf>
    <xf numFmtId="0" fontId="15" fillId="20" borderId="0" xfId="0" applyFont="1" applyFill="1" applyProtection="1">
      <protection locked="0"/>
    </xf>
    <xf numFmtId="0" fontId="42" fillId="0" borderId="0" xfId="14" applyFont="1"/>
    <xf numFmtId="0" fontId="43" fillId="0" borderId="0" xfId="14" applyFont="1"/>
    <xf numFmtId="0" fontId="44" fillId="23" borderId="93" xfId="14" applyFont="1" applyFill="1" applyBorder="1" applyAlignment="1">
      <alignment horizontal="center" vertical="center"/>
    </xf>
    <xf numFmtId="0" fontId="45" fillId="0" borderId="0" xfId="14" applyFont="1" applyAlignment="1">
      <alignment horizontal="left" vertical="center" wrapText="1"/>
    </xf>
    <xf numFmtId="0" fontId="43" fillId="0" borderId="0" xfId="14" applyFont="1" applyAlignment="1">
      <alignment vertical="center"/>
    </xf>
    <xf numFmtId="0" fontId="44" fillId="23" borderId="52" xfId="14" applyFont="1" applyFill="1" applyBorder="1" applyAlignment="1">
      <alignment horizontal="center" vertical="center"/>
    </xf>
    <xf numFmtId="0" fontId="89" fillId="6" borderId="53" xfId="10" applyFont="1" applyFill="1" applyBorder="1" applyAlignment="1">
      <alignment horizontal="left" vertical="top" wrapText="1"/>
    </xf>
    <xf numFmtId="0" fontId="90" fillId="6" borderId="0" xfId="10" applyFont="1" applyFill="1" applyAlignment="1">
      <alignment horizontal="left" wrapText="1"/>
    </xf>
    <xf numFmtId="0" fontId="4" fillId="2" borderId="0" xfId="10" applyFill="1" applyAlignment="1">
      <alignment wrapText="1"/>
    </xf>
    <xf numFmtId="0" fontId="91" fillId="6" borderId="0" xfId="10" applyFont="1" applyFill="1" applyAlignment="1">
      <alignment horizontal="left" wrapText="1"/>
    </xf>
    <xf numFmtId="0" fontId="90" fillId="6" borderId="0" xfId="10" applyFont="1" applyFill="1" applyAlignment="1">
      <alignment horizontal="left"/>
    </xf>
    <xf numFmtId="0" fontId="58" fillId="6" borderId="0" xfId="10" applyFont="1" applyFill="1" applyAlignment="1">
      <alignment vertical="center" wrapText="1"/>
    </xf>
    <xf numFmtId="0" fontId="75" fillId="6" borderId="0" xfId="10" applyFont="1" applyFill="1" applyAlignment="1">
      <alignment vertical="center" wrapText="1"/>
    </xf>
    <xf numFmtId="0" fontId="65" fillId="6" borderId="0" xfId="10" applyFont="1" applyFill="1" applyAlignment="1">
      <alignment wrapText="1"/>
    </xf>
    <xf numFmtId="0" fontId="93" fillId="6" borderId="0" xfId="10" applyFont="1" applyFill="1"/>
    <xf numFmtId="0" fontId="94" fillId="6" borderId="0" xfId="10" applyFont="1" applyFill="1" applyAlignment="1">
      <alignment wrapText="1"/>
    </xf>
    <xf numFmtId="0" fontId="97" fillId="6" borderId="0" xfId="12" applyFont="1" applyFill="1" applyAlignment="1" applyProtection="1">
      <alignment horizontal="left" wrapText="1"/>
    </xf>
    <xf numFmtId="0" fontId="51" fillId="2" borderId="0" xfId="14" applyFont="1" applyFill="1" applyAlignment="1">
      <alignment horizontal="right" wrapText="1"/>
    </xf>
    <xf numFmtId="0" fontId="52" fillId="0" borderId="0" xfId="14" applyFont="1"/>
    <xf numFmtId="0" fontId="57" fillId="0" borderId="0" xfId="10" applyFont="1" applyAlignment="1">
      <alignment vertical="top" wrapText="1"/>
    </xf>
    <xf numFmtId="0" fontId="57" fillId="9" borderId="61" xfId="1" applyFont="1" applyFill="1" applyBorder="1" applyAlignment="1">
      <alignment horizontal="center" vertical="center" wrapText="1"/>
    </xf>
    <xf numFmtId="0" fontId="59" fillId="9" borderId="63" xfId="1" applyFont="1" applyFill="1" applyBorder="1" applyAlignment="1">
      <alignment horizontal="center" vertical="center" wrapText="1"/>
    </xf>
    <xf numFmtId="0" fontId="55" fillId="0" borderId="0" xfId="1" applyFont="1"/>
    <xf numFmtId="0" fontId="59" fillId="7" borderId="62" xfId="10" applyFont="1" applyFill="1" applyBorder="1" applyAlignment="1">
      <alignment horizontal="center"/>
    </xf>
    <xf numFmtId="0" fontId="59" fillId="23" borderId="62" xfId="10" applyFont="1" applyFill="1" applyBorder="1" applyAlignment="1">
      <alignment horizontal="center"/>
    </xf>
    <xf numFmtId="0" fontId="59" fillId="23" borderId="62" xfId="10" applyFont="1" applyFill="1" applyBorder="1" applyAlignment="1">
      <alignment horizontal="center" wrapText="1"/>
    </xf>
    <xf numFmtId="0" fontId="59" fillId="24" borderId="62" xfId="10" applyFont="1" applyFill="1" applyBorder="1" applyAlignment="1">
      <alignment horizontal="center"/>
    </xf>
    <xf numFmtId="0" fontId="59" fillId="24" borderId="62" xfId="10" applyFont="1" applyFill="1" applyBorder="1" applyAlignment="1">
      <alignment horizontal="center" wrapText="1"/>
    </xf>
    <xf numFmtId="0" fontId="55" fillId="0" borderId="0" xfId="10" applyFont="1"/>
    <xf numFmtId="0" fontId="72" fillId="0" borderId="0" xfId="10" applyFont="1" applyAlignment="1">
      <alignment horizontal="right"/>
    </xf>
    <xf numFmtId="0" fontId="76" fillId="0" borderId="0" xfId="10" applyFont="1"/>
    <xf numFmtId="49" fontId="72" fillId="23" borderId="56" xfId="10" applyNumberFormat="1" applyFont="1" applyFill="1" applyBorder="1" applyAlignment="1">
      <alignment horizontal="center" vertical="center" wrapText="1"/>
    </xf>
    <xf numFmtId="49" fontId="72" fillId="25" borderId="56" xfId="10" applyNumberFormat="1" applyFont="1" applyFill="1" applyBorder="1" applyAlignment="1">
      <alignment horizontal="center" vertical="center" wrapText="1"/>
    </xf>
    <xf numFmtId="49" fontId="72" fillId="25" borderId="57" xfId="10" applyNumberFormat="1" applyFont="1" applyFill="1" applyBorder="1" applyAlignment="1">
      <alignment horizontal="center" vertical="center" wrapText="1"/>
    </xf>
    <xf numFmtId="0" fontId="73" fillId="24" borderId="58" xfId="10" quotePrefix="1" applyFont="1" applyFill="1" applyBorder="1" applyAlignment="1">
      <alignment horizontal="center"/>
    </xf>
    <xf numFmtId="0" fontId="73" fillId="24" borderId="59" xfId="10" applyFont="1" applyFill="1" applyBorder="1" applyAlignment="1">
      <alignment horizontal="center" vertical="center"/>
    </xf>
    <xf numFmtId="0" fontId="73" fillId="24" borderId="59" xfId="10" applyFont="1" applyFill="1" applyBorder="1" applyAlignment="1">
      <alignment horizontal="center" vertical="center" wrapText="1"/>
    </xf>
    <xf numFmtId="0" fontId="73" fillId="24" borderId="60" xfId="10" applyFont="1" applyFill="1" applyBorder="1" applyAlignment="1">
      <alignment horizontal="center" vertical="center" wrapText="1"/>
    </xf>
    <xf numFmtId="0" fontId="4" fillId="0" borderId="61" xfId="10" applyBorder="1" applyAlignment="1">
      <alignment horizontal="center"/>
    </xf>
    <xf numFmtId="0" fontId="4" fillId="0" borderId="62" xfId="10" applyBorder="1" applyAlignment="1">
      <alignment vertical="center"/>
    </xf>
    <xf numFmtId="0" fontId="4" fillId="0" borderId="62" xfId="10" applyBorder="1" applyAlignment="1">
      <alignment horizontal="center" vertical="center" wrapText="1"/>
    </xf>
    <xf numFmtId="0" fontId="4" fillId="0" borderId="62" xfId="10" applyBorder="1" applyAlignment="1">
      <alignment vertical="center" wrapText="1"/>
    </xf>
    <xf numFmtId="0" fontId="4" fillId="0" borderId="63" xfId="10" applyBorder="1" applyAlignment="1">
      <alignment vertical="center" wrapText="1"/>
    </xf>
    <xf numFmtId="0" fontId="98" fillId="0" borderId="0" xfId="10" applyFont="1"/>
    <xf numFmtId="0" fontId="15" fillId="0" borderId="0" xfId="10" applyFont="1" applyAlignment="1">
      <alignment vertical="center"/>
    </xf>
    <xf numFmtId="0" fontId="17" fillId="0" borderId="0" xfId="10" applyFont="1"/>
    <xf numFmtId="0" fontId="7" fillId="0" borderId="0" xfId="9" applyFont="1" applyAlignment="1">
      <alignment vertical="top"/>
    </xf>
    <xf numFmtId="0" fontId="99" fillId="0" borderId="0" xfId="14" applyFont="1"/>
    <xf numFmtId="0" fontId="17" fillId="0" borderId="0" xfId="10" applyFont="1" applyAlignment="1">
      <alignment horizontal="center"/>
    </xf>
    <xf numFmtId="0" fontId="73" fillId="24" borderId="85" xfId="10" applyFont="1" applyFill="1" applyBorder="1" applyAlignment="1">
      <alignment horizontal="center" vertical="center"/>
    </xf>
    <xf numFmtId="0" fontId="4" fillId="0" borderId="87" xfId="10" applyBorder="1" applyAlignment="1">
      <alignment horizontal="center" vertical="center"/>
    </xf>
    <xf numFmtId="0" fontId="45" fillId="0" borderId="0" xfId="14" applyFont="1"/>
    <xf numFmtId="0" fontId="45" fillId="0" borderId="90" xfId="8" applyFont="1" applyBorder="1" applyAlignment="1">
      <alignment vertical="center"/>
    </xf>
    <xf numFmtId="0" fontId="75" fillId="0" borderId="61" xfId="8" applyFont="1" applyFill="1" applyBorder="1" applyAlignment="1">
      <alignment vertical="center"/>
    </xf>
    <xf numFmtId="0" fontId="44" fillId="5" borderId="52" xfId="14" applyFont="1" applyFill="1" applyBorder="1" applyAlignment="1">
      <alignment horizontal="center" vertical="center"/>
    </xf>
    <xf numFmtId="0" fontId="89" fillId="6" borderId="53" xfId="15" applyFont="1" applyFill="1" applyBorder="1" applyAlignment="1">
      <alignment horizontal="left" wrapText="1"/>
    </xf>
    <xf numFmtId="0" fontId="90" fillId="6" borderId="0" xfId="15" applyFont="1" applyFill="1" applyAlignment="1">
      <alignment horizontal="left" wrapText="1"/>
    </xf>
    <xf numFmtId="0" fontId="89" fillId="6" borderId="0" xfId="15" applyFont="1" applyFill="1" applyAlignment="1">
      <alignment horizontal="left" wrapText="1"/>
    </xf>
    <xf numFmtId="0" fontId="91" fillId="6" borderId="0" xfId="15" applyFont="1" applyFill="1" applyAlignment="1">
      <alignment horizontal="left" wrapText="1"/>
    </xf>
    <xf numFmtId="0" fontId="90" fillId="6" borderId="0" xfId="15" applyFont="1" applyFill="1" applyAlignment="1">
      <alignment horizontal="left"/>
    </xf>
    <xf numFmtId="0" fontId="102" fillId="6" borderId="0" xfId="15" applyFont="1" applyFill="1" applyAlignment="1">
      <alignment wrapText="1"/>
    </xf>
    <xf numFmtId="0" fontId="89" fillId="6" borderId="0" xfId="15" applyFont="1" applyFill="1" applyAlignment="1">
      <alignment wrapText="1"/>
    </xf>
    <xf numFmtId="0" fontId="57" fillId="0" borderId="64" xfId="10" applyFont="1" applyBorder="1" applyAlignment="1">
      <alignment horizontal="center" vertical="center" wrapText="1"/>
    </xf>
    <xf numFmtId="0" fontId="62" fillId="9" borderId="64" xfId="12" applyFont="1" applyFill="1" applyBorder="1" applyAlignment="1" applyProtection="1">
      <alignment horizontal="center" vertical="center" wrapText="1"/>
    </xf>
    <xf numFmtId="0" fontId="59" fillId="9" borderId="66" xfId="13" applyFont="1" applyFill="1" applyBorder="1" applyAlignment="1">
      <alignment horizontal="center" vertical="center" wrapText="1"/>
    </xf>
    <xf numFmtId="0" fontId="59" fillId="7" borderId="55" xfId="10" applyFont="1" applyFill="1" applyBorder="1" applyAlignment="1">
      <alignment horizontal="center"/>
    </xf>
    <xf numFmtId="0" fontId="59" fillId="7" borderId="56" xfId="10" applyFont="1" applyFill="1" applyBorder="1" applyAlignment="1">
      <alignment horizontal="center"/>
    </xf>
    <xf numFmtId="0" fontId="59" fillId="7" borderId="57" xfId="10" applyFont="1" applyFill="1" applyBorder="1" applyAlignment="1">
      <alignment horizontal="center"/>
    </xf>
    <xf numFmtId="0" fontId="59" fillId="12" borderId="68" xfId="10" applyFont="1" applyFill="1" applyBorder="1" applyAlignment="1">
      <alignment horizontal="center"/>
    </xf>
    <xf numFmtId="0" fontId="59" fillId="12" borderId="69" xfId="10" applyFont="1" applyFill="1" applyBorder="1" applyAlignment="1">
      <alignment horizontal="center"/>
    </xf>
    <xf numFmtId="0" fontId="59" fillId="12" borderId="62" xfId="10" applyFont="1" applyFill="1" applyBorder="1" applyAlignment="1">
      <alignment horizontal="center"/>
    </xf>
    <xf numFmtId="0" fontId="59" fillId="12" borderId="63" xfId="10" applyFont="1" applyFill="1" applyBorder="1" applyAlignment="1">
      <alignment horizontal="center"/>
    </xf>
    <xf numFmtId="0" fontId="59" fillId="12" borderId="65" xfId="10" applyFont="1" applyFill="1" applyBorder="1" applyAlignment="1">
      <alignment horizontal="center"/>
    </xf>
    <xf numFmtId="0" fontId="59" fillId="9" borderId="68" xfId="10" applyFont="1" applyFill="1" applyBorder="1" applyAlignment="1">
      <alignment horizontal="center"/>
    </xf>
    <xf numFmtId="0" fontId="59" fillId="9" borderId="69" xfId="10" applyFont="1" applyFill="1" applyBorder="1" applyAlignment="1">
      <alignment horizontal="center"/>
    </xf>
    <xf numFmtId="0" fontId="59" fillId="9" borderId="62" xfId="10" applyFont="1" applyFill="1" applyBorder="1" applyAlignment="1">
      <alignment horizontal="center"/>
    </xf>
    <xf numFmtId="0" fontId="59" fillId="9" borderId="63" xfId="10" applyFont="1" applyFill="1" applyBorder="1" applyAlignment="1">
      <alignment horizontal="center"/>
    </xf>
    <xf numFmtId="0" fontId="59" fillId="9" borderId="65" xfId="10" applyFont="1" applyFill="1" applyBorder="1" applyAlignment="1">
      <alignment horizontal="center"/>
    </xf>
    <xf numFmtId="0" fontId="45" fillId="0" borderId="0" xfId="14" applyFont="1" applyAlignment="1">
      <alignment vertical="center"/>
    </xf>
    <xf numFmtId="0" fontId="66" fillId="7" borderId="56" xfId="1" applyFont="1" applyFill="1" applyBorder="1" applyAlignment="1">
      <alignment horizontal="left" vertical="center" wrapText="1"/>
    </xf>
    <xf numFmtId="0" fontId="58" fillId="0" borderId="0" xfId="10" applyFont="1" applyAlignment="1">
      <alignment horizontal="left" vertical="center" wrapText="1"/>
    </xf>
    <xf numFmtId="0" fontId="57" fillId="0" borderId="67" xfId="9" applyFont="1" applyBorder="1" applyAlignment="1">
      <alignment horizontal="left" vertical="center" wrapText="1"/>
    </xf>
    <xf numFmtId="0" fontId="58" fillId="0" borderId="68" xfId="9" applyFont="1" applyBorder="1" applyAlignment="1">
      <alignment horizontal="left" vertical="center" wrapText="1"/>
    </xf>
    <xf numFmtId="0" fontId="57" fillId="0" borderId="68" xfId="9" applyFont="1" applyBorder="1" applyAlignment="1">
      <alignment horizontal="left" vertical="center" wrapText="1"/>
    </xf>
    <xf numFmtId="0" fontId="58" fillId="0" borderId="68" xfId="9" applyFont="1" applyBorder="1" applyAlignment="1">
      <alignment horizontal="left" vertical="center"/>
    </xf>
    <xf numFmtId="0" fontId="58" fillId="0" borderId="69" xfId="9" applyFont="1" applyBorder="1" applyAlignment="1">
      <alignment horizontal="left" vertical="center"/>
    </xf>
    <xf numFmtId="0" fontId="58" fillId="0" borderId="63" xfId="9" applyFont="1" applyBorder="1" applyAlignment="1">
      <alignment horizontal="left" vertical="center"/>
    </xf>
    <xf numFmtId="0" fontId="58" fillId="0" borderId="0" xfId="10" applyFont="1" applyAlignment="1">
      <alignment horizontal="left" vertical="center"/>
    </xf>
    <xf numFmtId="0" fontId="65" fillId="0" borderId="62" xfId="9" applyFont="1" applyBorder="1" applyAlignment="1">
      <alignment horizontal="left" vertical="center" wrapText="1"/>
    </xf>
    <xf numFmtId="0" fontId="45" fillId="0" borderId="0" xfId="14" applyFont="1" applyAlignment="1">
      <alignment horizontal="left" vertical="center"/>
    </xf>
    <xf numFmtId="0" fontId="57" fillId="0" borderId="61" xfId="9" applyFont="1" applyBorder="1" applyAlignment="1">
      <alignment horizontal="left" vertical="center"/>
    </xf>
    <xf numFmtId="0" fontId="58" fillId="0" borderId="63" xfId="9" applyFont="1" applyBorder="1" applyAlignment="1">
      <alignment horizontal="left" vertical="center" wrapText="1"/>
    </xf>
    <xf numFmtId="0" fontId="58" fillId="0" borderId="65" xfId="9" applyFont="1" applyBorder="1" applyAlignment="1">
      <alignment horizontal="left" vertical="center"/>
    </xf>
    <xf numFmtId="0" fontId="58" fillId="0" borderId="66" xfId="9" applyFont="1" applyBorder="1" applyAlignment="1">
      <alignment horizontal="left" vertical="center"/>
    </xf>
    <xf numFmtId="0" fontId="57" fillId="0" borderId="58" xfId="9" applyFont="1" applyBorder="1" applyAlignment="1">
      <alignment horizontal="left" vertical="center" wrapText="1"/>
    </xf>
    <xf numFmtId="0" fontId="58" fillId="0" borderId="59" xfId="9" applyFont="1" applyBorder="1" applyAlignment="1">
      <alignment horizontal="left" vertical="center" wrapText="1"/>
    </xf>
    <xf numFmtId="0" fontId="57" fillId="0" borderId="59" xfId="9" applyFont="1" applyBorder="1" applyAlignment="1">
      <alignment horizontal="left" vertical="center" wrapText="1"/>
    </xf>
    <xf numFmtId="0" fontId="58" fillId="0" borderId="59" xfId="9" applyFont="1" applyBorder="1" applyAlignment="1">
      <alignment horizontal="left" vertical="center"/>
    </xf>
    <xf numFmtId="0" fontId="58" fillId="0" borderId="60" xfId="9" applyFont="1" applyBorder="1" applyAlignment="1">
      <alignment horizontal="left" vertical="center"/>
    </xf>
    <xf numFmtId="0" fontId="72" fillId="0" borderId="67" xfId="10" applyFont="1" applyBorder="1" applyAlignment="1">
      <alignment horizontal="center" vertical="center"/>
    </xf>
    <xf numFmtId="49" fontId="72" fillId="17" borderId="68" xfId="10" applyNumberFormat="1" applyFont="1" applyFill="1" applyBorder="1" applyAlignment="1">
      <alignment horizontal="center" vertical="center" wrapText="1"/>
    </xf>
    <xf numFmtId="49" fontId="72" fillId="18" borderId="68" xfId="10" applyNumberFormat="1" applyFont="1" applyFill="1" applyBorder="1" applyAlignment="1">
      <alignment horizontal="center" vertical="center" wrapText="1"/>
    </xf>
    <xf numFmtId="49" fontId="53" fillId="18" borderId="69" xfId="9" applyNumberFormat="1" applyFont="1" applyFill="1" applyBorder="1" applyAlignment="1">
      <alignment horizontal="center" vertical="center" wrapText="1"/>
    </xf>
    <xf numFmtId="0" fontId="47" fillId="19" borderId="61" xfId="10" quotePrefix="1" applyFont="1" applyFill="1" applyBorder="1" applyAlignment="1">
      <alignment horizontal="center" vertical="center"/>
    </xf>
    <xf numFmtId="0" fontId="73" fillId="19" borderId="62" xfId="10" applyFont="1" applyFill="1" applyBorder="1" applyAlignment="1">
      <alignment horizontal="center" vertical="center"/>
    </xf>
    <xf numFmtId="0" fontId="73" fillId="19" borderId="62" xfId="10" applyFont="1" applyFill="1" applyBorder="1" applyAlignment="1">
      <alignment horizontal="center" vertical="center" wrapText="1"/>
    </xf>
    <xf numFmtId="0" fontId="75" fillId="19" borderId="63" xfId="10" applyFont="1" applyFill="1" applyBorder="1" applyAlignment="1">
      <alignment horizontal="center" vertical="center" wrapText="1"/>
    </xf>
    <xf numFmtId="0" fontId="53" fillId="0" borderId="61" xfId="10" applyFont="1" applyBorder="1" applyAlignment="1">
      <alignment horizontal="center" vertical="center"/>
    </xf>
    <xf numFmtId="0" fontId="53" fillId="0" borderId="64" xfId="10" applyFont="1" applyBorder="1" applyAlignment="1">
      <alignment horizontal="center" vertical="center"/>
    </xf>
    <xf numFmtId="0" fontId="4" fillId="0" borderId="65" xfId="10" applyBorder="1" applyAlignment="1">
      <alignment horizontal="center" vertical="center"/>
    </xf>
    <xf numFmtId="0" fontId="4" fillId="0" borderId="65" xfId="10" applyBorder="1" applyAlignment="1">
      <alignment horizontal="center" vertical="center" wrapText="1"/>
    </xf>
    <xf numFmtId="0" fontId="47" fillId="0" borderId="0" xfId="10" applyFont="1" applyAlignment="1">
      <alignment horizontal="left"/>
    </xf>
    <xf numFmtId="0" fontId="70" fillId="5" borderId="93" xfId="10" applyFont="1" applyFill="1" applyBorder="1" applyAlignment="1">
      <alignment horizontal="left" vertical="center"/>
    </xf>
    <xf numFmtId="0" fontId="42" fillId="7" borderId="93" xfId="14" applyFont="1" applyFill="1" applyBorder="1" applyAlignment="1">
      <alignment horizontal="left" vertical="center" wrapText="1"/>
    </xf>
    <xf numFmtId="0" fontId="73" fillId="24" borderId="90" xfId="10" quotePrefix="1" applyFont="1" applyFill="1" applyBorder="1" applyAlignment="1">
      <alignment horizontal="center"/>
    </xf>
    <xf numFmtId="0" fontId="4" fillId="0" borderId="91" xfId="10" applyBorder="1" applyAlignment="1">
      <alignment horizontal="center"/>
    </xf>
    <xf numFmtId="0" fontId="72" fillId="25" borderId="89" xfId="10" applyFont="1" applyFill="1" applyBorder="1" applyAlignment="1">
      <alignment horizontal="center" vertical="center" wrapText="1"/>
    </xf>
    <xf numFmtId="0" fontId="4" fillId="0" borderId="64" xfId="10" applyBorder="1" applyAlignment="1">
      <alignment horizontal="center"/>
    </xf>
    <xf numFmtId="0" fontId="4" fillId="0" borderId="92" xfId="10" applyBorder="1" applyAlignment="1">
      <alignment horizontal="center"/>
    </xf>
    <xf numFmtId="0" fontId="4" fillId="0" borderId="65" xfId="10" applyBorder="1" applyAlignment="1">
      <alignment vertical="center"/>
    </xf>
    <xf numFmtId="0" fontId="4" fillId="0" borderId="65" xfId="10" applyBorder="1" applyAlignment="1">
      <alignment vertical="center" wrapText="1"/>
    </xf>
    <xf numFmtId="0" fontId="4" fillId="0" borderId="88" xfId="10" applyBorder="1" applyAlignment="1">
      <alignment horizontal="center" vertical="center"/>
    </xf>
    <xf numFmtId="0" fontId="4" fillId="0" borderId="66" xfId="10" applyBorder="1" applyAlignment="1">
      <alignment vertical="center" wrapText="1"/>
    </xf>
    <xf numFmtId="0" fontId="75" fillId="24" borderId="62" xfId="9" applyFont="1" applyFill="1" applyBorder="1" applyAlignment="1">
      <alignment horizontal="center" vertical="center"/>
    </xf>
    <xf numFmtId="0" fontId="75" fillId="19" borderId="59" xfId="9" applyFont="1" applyFill="1" applyBorder="1" applyAlignment="1">
      <alignment horizontal="center" vertical="center"/>
    </xf>
    <xf numFmtId="0" fontId="58" fillId="19" borderId="59" xfId="10" applyFont="1" applyFill="1" applyBorder="1" applyAlignment="1">
      <alignment horizontal="center" vertical="center" wrapText="1"/>
    </xf>
    <xf numFmtId="49" fontId="53" fillId="17" borderId="93" xfId="9" applyNumberFormat="1" applyFont="1" applyFill="1" applyBorder="1" applyAlignment="1">
      <alignment horizontal="center" vertical="center" wrapText="1"/>
    </xf>
    <xf numFmtId="0" fontId="57" fillId="0" borderId="91" xfId="10" applyFont="1" applyBorder="1" applyAlignment="1">
      <alignment horizontal="center" vertical="center"/>
    </xf>
    <xf numFmtId="0" fontId="57" fillId="0" borderId="92" xfId="10" applyFont="1" applyBorder="1" applyAlignment="1">
      <alignment horizontal="center" vertical="center"/>
    </xf>
    <xf numFmtId="0" fontId="75" fillId="19" borderId="90" xfId="10" quotePrefix="1" applyNumberFormat="1" applyFont="1" applyFill="1" applyBorder="1" applyAlignment="1">
      <alignment horizontal="center" vertical="center"/>
    </xf>
    <xf numFmtId="0" fontId="72" fillId="0" borderId="52" xfId="10" applyFont="1" applyBorder="1" applyAlignment="1">
      <alignment horizontal="center" vertical="center"/>
    </xf>
    <xf numFmtId="0" fontId="60" fillId="19" borderId="103" xfId="10" quotePrefix="1" applyFont="1" applyFill="1" applyBorder="1" applyAlignment="1">
      <alignment horizontal="center" vertical="center"/>
    </xf>
    <xf numFmtId="0" fontId="71" fillId="16" borderId="70" xfId="10" applyFont="1" applyFill="1" applyBorder="1" applyAlignment="1">
      <alignment vertical="center"/>
    </xf>
    <xf numFmtId="0" fontId="71" fillId="16" borderId="53" xfId="10" applyFont="1" applyFill="1" applyBorder="1" applyAlignment="1">
      <alignment vertical="center"/>
    </xf>
    <xf numFmtId="0" fontId="71" fillId="16" borderId="71" xfId="10" applyFont="1" applyFill="1" applyBorder="1" applyAlignment="1">
      <alignment vertical="center"/>
    </xf>
    <xf numFmtId="49" fontId="53" fillId="17" borderId="56" xfId="9" applyNumberFormat="1" applyFont="1" applyFill="1" applyBorder="1" applyAlignment="1">
      <alignment horizontal="center" vertical="center" wrapText="1"/>
    </xf>
    <xf numFmtId="0" fontId="70" fillId="0" borderId="0" xfId="10" applyFont="1" applyBorder="1"/>
    <xf numFmtId="0" fontId="4" fillId="0" borderId="91" xfId="10" applyBorder="1" applyAlignment="1">
      <alignment horizontal="center" wrapText="1"/>
    </xf>
    <xf numFmtId="0" fontId="4" fillId="0" borderId="92" xfId="10" applyBorder="1" applyAlignment="1">
      <alignment horizontal="center" wrapText="1"/>
    </xf>
    <xf numFmtId="0" fontId="65" fillId="6" borderId="0" xfId="9" applyFont="1" applyFill="1" applyAlignment="1">
      <alignment wrapText="1"/>
    </xf>
    <xf numFmtId="0" fontId="58" fillId="6" borderId="0" xfId="9" applyFont="1" applyFill="1" applyAlignment="1">
      <alignment wrapText="1"/>
    </xf>
    <xf numFmtId="0" fontId="53" fillId="0" borderId="91" xfId="10" applyFont="1" applyBorder="1" applyAlignment="1">
      <alignment horizontal="center" vertical="center"/>
    </xf>
    <xf numFmtId="0" fontId="53" fillId="0" borderId="92" xfId="10" applyFont="1" applyBorder="1" applyAlignment="1">
      <alignment horizontal="center" vertical="center"/>
    </xf>
    <xf numFmtId="0" fontId="66" fillId="7" borderId="84" xfId="1" applyFont="1" applyFill="1" applyBorder="1" applyAlignment="1">
      <alignment horizontal="left" vertical="center"/>
    </xf>
    <xf numFmtId="0" fontId="57" fillId="0" borderId="87" xfId="9" applyFont="1" applyBorder="1" applyAlignment="1">
      <alignment horizontal="left" vertical="center"/>
    </xf>
    <xf numFmtId="0" fontId="57" fillId="0" borderId="88" xfId="9" applyFont="1" applyBorder="1" applyAlignment="1">
      <alignment horizontal="left" vertical="center"/>
    </xf>
    <xf numFmtId="0" fontId="57" fillId="0" borderId="99" xfId="9" applyFont="1" applyBorder="1" applyAlignment="1">
      <alignment horizontal="left" vertical="center"/>
    </xf>
    <xf numFmtId="0" fontId="53" fillId="0" borderId="107" xfId="9" applyFont="1" applyBorder="1" applyAlignment="1">
      <alignment horizontal="left" vertical="top"/>
    </xf>
    <xf numFmtId="0" fontId="53" fillId="0" borderId="74" xfId="9" applyFont="1" applyBorder="1"/>
    <xf numFmtId="0" fontId="57" fillId="0" borderId="109" xfId="9" applyFont="1" applyBorder="1" applyAlignment="1">
      <alignment horizontal="left" vertical="center"/>
    </xf>
    <xf numFmtId="0" fontId="57" fillId="0" borderId="110" xfId="9" applyFont="1" applyBorder="1" applyAlignment="1">
      <alignment horizontal="left" vertical="center"/>
    </xf>
    <xf numFmtId="0" fontId="57" fillId="4" borderId="104" xfId="9" applyFont="1" applyFill="1" applyBorder="1" applyAlignment="1">
      <alignment horizontal="left" vertical="center" wrapText="1"/>
    </xf>
    <xf numFmtId="0" fontId="53" fillId="0" borderId="104" xfId="9" applyFont="1" applyBorder="1" applyAlignment="1">
      <alignment horizontal="center"/>
    </xf>
    <xf numFmtId="0" fontId="57" fillId="0" borderId="94" xfId="9" applyFont="1" applyBorder="1" applyAlignment="1">
      <alignment horizontal="left" vertical="center"/>
    </xf>
    <xf numFmtId="0" fontId="57" fillId="0" borderId="95" xfId="9" applyFont="1" applyBorder="1" applyAlignment="1">
      <alignment horizontal="left" vertical="center"/>
    </xf>
    <xf numFmtId="0" fontId="53" fillId="0" borderId="87" xfId="9" applyFont="1" applyBorder="1" applyAlignment="1">
      <alignment horizontal="left" vertical="top"/>
    </xf>
    <xf numFmtId="0" fontId="53" fillId="0" borderId="109" xfId="9" applyFont="1" applyBorder="1"/>
    <xf numFmtId="0" fontId="57" fillId="0" borderId="111" xfId="9" applyFont="1" applyBorder="1" applyAlignment="1">
      <alignment horizontal="left" vertical="center"/>
    </xf>
    <xf numFmtId="0" fontId="53" fillId="0" borderId="94" xfId="9" applyFont="1" applyBorder="1" applyAlignment="1">
      <alignment horizontal="center"/>
    </xf>
    <xf numFmtId="0" fontId="57" fillId="0" borderId="112" xfId="9" applyFont="1" applyBorder="1" applyAlignment="1">
      <alignment horizontal="left" vertical="center"/>
    </xf>
    <xf numFmtId="0" fontId="57" fillId="4" borderId="53" xfId="9" applyFont="1" applyFill="1" applyBorder="1" applyAlignment="1">
      <alignment horizontal="left" vertical="center" wrapText="1"/>
    </xf>
    <xf numFmtId="0" fontId="57" fillId="0" borderId="104" xfId="9" applyFont="1" applyBorder="1" applyAlignment="1">
      <alignment horizontal="left" vertical="center"/>
    </xf>
    <xf numFmtId="0" fontId="72" fillId="0" borderId="72" xfId="10" applyFont="1" applyBorder="1" applyAlignment="1">
      <alignment horizontal="center" vertical="center"/>
    </xf>
    <xf numFmtId="0" fontId="47" fillId="19" borderId="90" xfId="10" quotePrefix="1" applyFont="1" applyFill="1" applyBorder="1" applyAlignment="1">
      <alignment horizontal="center" vertical="center"/>
    </xf>
    <xf numFmtId="0" fontId="73" fillId="19" borderId="59" xfId="10" applyFont="1" applyFill="1" applyBorder="1" applyAlignment="1">
      <alignment horizontal="center" vertical="center"/>
    </xf>
    <xf numFmtId="49" fontId="53" fillId="17" borderId="68" xfId="9" applyNumberFormat="1" applyFont="1" applyFill="1" applyBorder="1" applyAlignment="1">
      <alignment horizontal="center" vertical="center" wrapText="1"/>
    </xf>
    <xf numFmtId="0" fontId="73" fillId="19" borderId="90" xfId="10" quotePrefix="1" applyFont="1" applyFill="1" applyBorder="1" applyAlignment="1">
      <alignment horizontal="center" vertical="center"/>
    </xf>
    <xf numFmtId="164" fontId="7" fillId="3" borderId="0" xfId="0" applyNumberFormat="1" applyFont="1" applyFill="1" applyBorder="1" applyAlignment="1" applyProtection="1">
      <alignment horizontal="center" wrapText="1"/>
      <protection locked="0"/>
    </xf>
    <xf numFmtId="0" fontId="71" fillId="14" borderId="113" xfId="10" applyFont="1" applyFill="1" applyBorder="1" applyAlignment="1">
      <alignment horizontal="left"/>
    </xf>
    <xf numFmtId="49" fontId="53" fillId="18" borderId="93" xfId="9" applyNumberFormat="1" applyFont="1" applyFill="1" applyBorder="1" applyAlignment="1">
      <alignment horizontal="center" vertical="center" wrapText="1"/>
    </xf>
    <xf numFmtId="0" fontId="75" fillId="19" borderId="114" xfId="10" applyFont="1" applyFill="1" applyBorder="1" applyAlignment="1">
      <alignment horizontal="center" vertical="center" wrapText="1"/>
    </xf>
    <xf numFmtId="0" fontId="4" fillId="0" borderId="94" xfId="10" applyBorder="1" applyAlignment="1">
      <alignment horizontal="center" vertical="center"/>
    </xf>
    <xf numFmtId="0" fontId="4" fillId="0" borderId="95" xfId="10" applyBorder="1" applyAlignment="1">
      <alignment horizontal="center" vertical="center"/>
    </xf>
    <xf numFmtId="0" fontId="104" fillId="4" borderId="0" xfId="0" applyFont="1" applyFill="1" applyBorder="1" applyProtection="1">
      <protection locked="0"/>
    </xf>
    <xf numFmtId="0" fontId="60" fillId="0" borderId="0" xfId="8" applyFont="1" applyAlignment="1">
      <alignment horizontal="left" vertical="center" wrapText="1"/>
    </xf>
    <xf numFmtId="14" fontId="14" fillId="4" borderId="3" xfId="0" applyNumberFormat="1" applyFont="1" applyFill="1" applyBorder="1" applyAlignment="1" applyProtection="1">
      <alignment vertical="center"/>
      <protection locked="0"/>
    </xf>
    <xf numFmtId="169" fontId="14" fillId="4" borderId="3" xfId="0" applyNumberFormat="1" applyFont="1" applyFill="1" applyBorder="1" applyAlignment="1" applyProtection="1">
      <alignment vertical="center"/>
      <protection locked="0"/>
    </xf>
    <xf numFmtId="164" fontId="9" fillId="3" borderId="0" xfId="0" applyNumberFormat="1" applyFont="1" applyFill="1" applyBorder="1" applyAlignment="1" applyProtection="1">
      <alignment horizontal="center" vertical="top" wrapText="1"/>
      <protection locked="0"/>
    </xf>
    <xf numFmtId="0" fontId="105" fillId="20" borderId="0" xfId="10" applyFont="1" applyFill="1" applyAlignment="1">
      <alignment horizontal="center" wrapText="1"/>
    </xf>
    <xf numFmtId="0" fontId="107" fillId="20" borderId="0" xfId="10" applyFont="1" applyFill="1" applyAlignment="1">
      <alignment horizontal="center" vertical="center"/>
    </xf>
    <xf numFmtId="1" fontId="106" fillId="3" borderId="0" xfId="0" applyNumberFormat="1" applyFont="1" applyFill="1" applyBorder="1" applyAlignment="1" applyProtection="1">
      <alignment horizontal="right" vertical="top" wrapText="1"/>
    </xf>
    <xf numFmtId="0" fontId="104" fillId="4" borderId="10" xfId="0" applyFont="1" applyFill="1" applyBorder="1" applyProtection="1">
      <protection locked="0"/>
    </xf>
    <xf numFmtId="0" fontId="15" fillId="4" borderId="0" xfId="0" applyFont="1" applyFill="1" applyProtection="1">
      <protection locked="0"/>
    </xf>
    <xf numFmtId="0" fontId="5" fillId="0" borderId="0" xfId="2" applyProtection="1">
      <protection locked="0"/>
    </xf>
    <xf numFmtId="1" fontId="14" fillId="4" borderId="4" xfId="0" applyNumberFormat="1" applyFont="1" applyFill="1" applyBorder="1" applyAlignment="1" applyProtection="1">
      <alignment vertical="top"/>
    </xf>
    <xf numFmtId="0" fontId="21" fillId="4" borderId="5" xfId="0" applyFont="1" applyFill="1" applyBorder="1" applyAlignment="1" applyProtection="1">
      <alignment horizontal="right" vertical="center"/>
      <protection locked="0"/>
    </xf>
    <xf numFmtId="0" fontId="109" fillId="4" borderId="3" xfId="0" applyFont="1" applyFill="1" applyBorder="1" applyAlignment="1" applyProtection="1">
      <alignment vertical="center" wrapText="1"/>
      <protection locked="0"/>
    </xf>
    <xf numFmtId="0" fontId="18" fillId="2" borderId="0" xfId="0" applyFont="1" applyFill="1" applyBorder="1" applyAlignment="1" applyProtection="1">
      <alignment horizontal="left" vertical="top"/>
      <protection locked="0"/>
    </xf>
    <xf numFmtId="0" fontId="21" fillId="4" borderId="39" xfId="0" applyFont="1" applyFill="1" applyBorder="1" applyAlignment="1" applyProtection="1">
      <alignment horizontal="left" vertical="top"/>
      <protection locked="0"/>
    </xf>
    <xf numFmtId="0" fontId="21" fillId="4" borderId="35" xfId="0" applyFont="1" applyFill="1" applyBorder="1" applyAlignment="1" applyProtection="1">
      <alignment horizontal="left" vertical="top"/>
      <protection locked="0"/>
    </xf>
    <xf numFmtId="0" fontId="21" fillId="4" borderId="31" xfId="0" applyFont="1" applyFill="1" applyBorder="1" applyAlignment="1" applyProtection="1">
      <alignment horizontal="left" vertical="center"/>
      <protection locked="0"/>
    </xf>
    <xf numFmtId="0" fontId="21" fillId="4" borderId="10" xfId="0" applyFont="1" applyFill="1" applyBorder="1" applyAlignment="1" applyProtection="1">
      <alignment horizontal="left" vertical="center"/>
      <protection locked="0"/>
    </xf>
    <xf numFmtId="14" fontId="21" fillId="4" borderId="5" xfId="0" applyNumberFormat="1" applyFont="1" applyFill="1" applyBorder="1" applyAlignment="1" applyProtection="1">
      <alignment horizontal="left" vertical="center"/>
      <protection locked="0"/>
    </xf>
    <xf numFmtId="0" fontId="21" fillId="4" borderId="31" xfId="0" applyFont="1" applyFill="1" applyBorder="1" applyAlignment="1" applyProtection="1">
      <alignment horizontal="left" vertical="center"/>
      <protection locked="0"/>
    </xf>
    <xf numFmtId="0" fontId="21" fillId="4" borderId="39" xfId="0" applyFont="1" applyFill="1" applyBorder="1" applyAlignment="1" applyProtection="1">
      <alignment horizontal="left" vertical="top"/>
      <protection locked="0"/>
    </xf>
    <xf numFmtId="0" fontId="21" fillId="4" borderId="35" xfId="0" applyFont="1" applyFill="1" applyBorder="1" applyAlignment="1" applyProtection="1">
      <alignment horizontal="left" vertical="top"/>
      <protection locked="0"/>
    </xf>
    <xf numFmtId="0" fontId="18" fillId="2" borderId="0" xfId="0" applyFont="1" applyFill="1" applyBorder="1" applyAlignment="1" applyProtection="1">
      <alignment horizontal="left" vertical="top"/>
      <protection locked="0"/>
    </xf>
    <xf numFmtId="49" fontId="110" fillId="4" borderId="16" xfId="0" applyNumberFormat="1" applyFont="1" applyFill="1" applyBorder="1" applyAlignment="1" applyProtection="1">
      <alignment horizontal="left" vertical="center"/>
      <protection locked="0"/>
    </xf>
    <xf numFmtId="0" fontId="111" fillId="20" borderId="0" xfId="10" applyFont="1" applyFill="1" applyAlignment="1">
      <alignment horizontal="center" vertical="center"/>
    </xf>
    <xf numFmtId="0" fontId="112" fillId="20" borderId="0" xfId="10" applyFont="1" applyFill="1" applyAlignment="1">
      <alignment horizontal="center" wrapText="1"/>
    </xf>
    <xf numFmtId="164" fontId="11" fillId="3" borderId="0" xfId="0" applyNumberFormat="1" applyFont="1" applyFill="1" applyBorder="1" applyAlignment="1" applyProtection="1">
      <alignment horizontal="center" vertical="top" wrapText="1"/>
      <protection locked="0"/>
    </xf>
    <xf numFmtId="0" fontId="22" fillId="0" borderId="0" xfId="0" applyFont="1" applyAlignment="1" applyProtection="1">
      <alignment horizontal="left" wrapText="1"/>
      <protection locked="0"/>
    </xf>
    <xf numFmtId="0" fontId="9" fillId="3" borderId="23" xfId="0" applyFont="1" applyFill="1" applyBorder="1" applyAlignment="1" applyProtection="1">
      <alignment horizontal="left" vertical="center"/>
      <protection locked="0"/>
    </xf>
    <xf numFmtId="0" fontId="9" fillId="3" borderId="26" xfId="0" applyFont="1" applyFill="1" applyBorder="1" applyAlignment="1" applyProtection="1">
      <alignment horizontal="left" vertical="center"/>
      <protection locked="0"/>
    </xf>
    <xf numFmtId="0" fontId="7" fillId="3" borderId="0" xfId="0" applyFont="1" applyFill="1" applyAlignment="1" applyProtection="1">
      <alignment horizontal="left" vertical="center"/>
      <protection locked="0"/>
    </xf>
    <xf numFmtId="49" fontId="110" fillId="4" borderId="17" xfId="0" applyNumberFormat="1" applyFont="1" applyFill="1" applyBorder="1" applyAlignment="1" applyProtection="1">
      <alignment horizontal="left" vertical="top"/>
      <protection locked="0"/>
    </xf>
    <xf numFmtId="49" fontId="110" fillId="4" borderId="16" xfId="0" applyNumberFormat="1" applyFont="1" applyFill="1" applyBorder="1" applyAlignment="1" applyProtection="1">
      <alignment horizontal="left" vertical="top"/>
      <protection locked="0"/>
    </xf>
    <xf numFmtId="49" fontId="34" fillId="4" borderId="14" xfId="0" applyNumberFormat="1" applyFont="1" applyFill="1" applyBorder="1" applyAlignment="1" applyProtection="1">
      <alignment horizontal="left" vertical="top" wrapText="1"/>
      <protection locked="0"/>
    </xf>
    <xf numFmtId="49" fontId="34" fillId="4" borderId="18" xfId="0" applyNumberFormat="1" applyFont="1" applyFill="1" applyBorder="1" applyAlignment="1" applyProtection="1">
      <alignment horizontal="left" vertical="top" wrapText="1"/>
      <protection locked="0"/>
    </xf>
    <xf numFmtId="49" fontId="34" fillId="4" borderId="13" xfId="0" applyNumberFormat="1" applyFont="1" applyFill="1" applyBorder="1" applyAlignment="1" applyProtection="1">
      <alignment horizontal="left" vertical="top" wrapText="1"/>
      <protection locked="0"/>
    </xf>
    <xf numFmtId="49" fontId="34" fillId="4" borderId="15" xfId="0" applyNumberFormat="1" applyFont="1" applyFill="1" applyBorder="1" applyAlignment="1" applyProtection="1">
      <alignment horizontal="left" vertical="top" wrapText="1"/>
      <protection locked="0"/>
    </xf>
    <xf numFmtId="0" fontId="21" fillId="4" borderId="10" xfId="0" applyFont="1" applyFill="1" applyBorder="1" applyAlignment="1" applyProtection="1">
      <alignment horizontal="left" vertical="top"/>
      <protection locked="0"/>
    </xf>
    <xf numFmtId="0" fontId="21" fillId="4" borderId="11" xfId="0" applyFont="1" applyFill="1" applyBorder="1" applyAlignment="1" applyProtection="1">
      <alignment horizontal="left" vertical="top"/>
      <protection locked="0"/>
    </xf>
    <xf numFmtId="49" fontId="34" fillId="4" borderId="13" xfId="0" applyNumberFormat="1" applyFont="1" applyFill="1" applyBorder="1" applyAlignment="1" applyProtection="1">
      <alignment horizontal="left" vertical="top"/>
      <protection locked="0"/>
    </xf>
    <xf numFmtId="49" fontId="34" fillId="4" borderId="15" xfId="0" applyNumberFormat="1" applyFont="1" applyFill="1" applyBorder="1" applyAlignment="1" applyProtection="1">
      <alignment horizontal="left" vertical="top"/>
      <protection locked="0"/>
    </xf>
    <xf numFmtId="0" fontId="110" fillId="4" borderId="19" xfId="0" applyFont="1" applyFill="1" applyBorder="1" applyAlignment="1" applyProtection="1">
      <alignment horizontal="left"/>
      <protection locked="0"/>
    </xf>
    <xf numFmtId="0" fontId="34" fillId="4" borderId="0" xfId="0" applyFont="1" applyFill="1" applyBorder="1" applyAlignment="1" applyProtection="1">
      <alignment horizontal="left" vertical="top"/>
      <protection locked="0"/>
    </xf>
    <xf numFmtId="0" fontId="34" fillId="4" borderId="1" xfId="0" applyFont="1" applyFill="1" applyBorder="1" applyAlignment="1" applyProtection="1">
      <alignment horizontal="left" vertical="top"/>
      <protection locked="0"/>
    </xf>
    <xf numFmtId="0" fontId="21" fillId="4" borderId="2" xfId="0" applyFont="1" applyFill="1" applyBorder="1" applyAlignment="1" applyProtection="1">
      <alignment horizontal="left" vertical="top"/>
      <protection locked="0"/>
    </xf>
    <xf numFmtId="0" fontId="16" fillId="4" borderId="0" xfId="0" applyFont="1" applyFill="1" applyBorder="1" applyAlignment="1" applyProtection="1">
      <alignment horizontal="left" vertical="top"/>
      <protection locked="0"/>
    </xf>
    <xf numFmtId="0" fontId="16" fillId="4" borderId="1" xfId="0" applyFont="1" applyFill="1" applyBorder="1" applyAlignment="1" applyProtection="1">
      <alignment horizontal="left" vertical="top"/>
      <protection locked="0"/>
    </xf>
    <xf numFmtId="0" fontId="21" fillId="4" borderId="30" xfId="0" applyFont="1" applyFill="1" applyBorder="1" applyAlignment="1" applyProtection="1">
      <alignment horizontal="left" vertical="center"/>
      <protection locked="0"/>
    </xf>
    <xf numFmtId="0" fontId="21" fillId="4" borderId="31" xfId="0" applyFont="1" applyFill="1" applyBorder="1" applyAlignment="1" applyProtection="1">
      <alignment horizontal="left" vertical="center"/>
      <protection locked="0"/>
    </xf>
    <xf numFmtId="0" fontId="108" fillId="4" borderId="0" xfId="0" applyFont="1" applyFill="1" applyAlignment="1">
      <alignment wrapText="1"/>
    </xf>
    <xf numFmtId="0" fontId="21" fillId="4" borderId="21" xfId="0" applyFont="1" applyFill="1" applyBorder="1" applyAlignment="1" applyProtection="1">
      <alignment horizontal="left" vertical="top"/>
      <protection locked="0"/>
    </xf>
    <xf numFmtId="0" fontId="21" fillId="4" borderId="20" xfId="0" applyFont="1" applyFill="1" applyBorder="1" applyAlignment="1" applyProtection="1">
      <alignment horizontal="left" vertical="top"/>
      <protection locked="0"/>
    </xf>
    <xf numFmtId="0" fontId="21" fillId="4" borderId="22" xfId="0" applyFont="1" applyFill="1" applyBorder="1" applyAlignment="1" applyProtection="1">
      <alignment horizontal="left" vertical="top"/>
      <protection locked="0"/>
    </xf>
    <xf numFmtId="0" fontId="21" fillId="4" borderId="39" xfId="0" applyFont="1" applyFill="1" applyBorder="1" applyAlignment="1" applyProtection="1">
      <alignment horizontal="left" vertical="top" wrapText="1"/>
      <protection locked="0"/>
    </xf>
    <xf numFmtId="0" fontId="21" fillId="4" borderId="35" xfId="0" applyFont="1" applyFill="1" applyBorder="1" applyAlignment="1" applyProtection="1">
      <alignment horizontal="left" vertical="top" wrapText="1"/>
      <protection locked="0"/>
    </xf>
    <xf numFmtId="0" fontId="14" fillId="4" borderId="32" xfId="0" applyFont="1" applyFill="1" applyBorder="1" applyAlignment="1" applyProtection="1">
      <alignment horizontal="left" vertical="top" wrapText="1"/>
      <protection locked="0"/>
    </xf>
    <xf numFmtId="0" fontId="14" fillId="4" borderId="27" xfId="0" applyFont="1" applyFill="1" applyBorder="1" applyAlignment="1" applyProtection="1">
      <alignment horizontal="left" vertical="top" wrapText="1"/>
      <protection locked="0"/>
    </xf>
    <xf numFmtId="0" fontId="14" fillId="4" borderId="40" xfId="0" applyFont="1" applyFill="1" applyBorder="1" applyAlignment="1" applyProtection="1">
      <alignment horizontal="left" vertical="top" wrapText="1"/>
      <protection locked="0"/>
    </xf>
    <xf numFmtId="0" fontId="14" fillId="4" borderId="34" xfId="0" applyFont="1" applyFill="1" applyBorder="1" applyAlignment="1" applyProtection="1">
      <alignment horizontal="left" vertical="top" wrapText="1"/>
      <protection locked="0"/>
    </xf>
    <xf numFmtId="0" fontId="21" fillId="4" borderId="39" xfId="0" applyFont="1" applyFill="1" applyBorder="1" applyAlignment="1" applyProtection="1">
      <alignment horizontal="left" vertical="top"/>
      <protection locked="0"/>
    </xf>
    <xf numFmtId="0" fontId="21" fillId="4" borderId="35" xfId="0" applyFont="1" applyFill="1" applyBorder="1" applyAlignment="1" applyProtection="1">
      <alignment horizontal="left" vertical="top"/>
      <protection locked="0"/>
    </xf>
    <xf numFmtId="0" fontId="21" fillId="4" borderId="11" xfId="0" applyFont="1" applyFill="1" applyBorder="1" applyAlignment="1" applyProtection="1">
      <alignment horizontal="left"/>
      <protection locked="0"/>
    </xf>
    <xf numFmtId="0" fontId="21" fillId="4" borderId="38" xfId="0" applyFont="1" applyFill="1" applyBorder="1" applyAlignment="1" applyProtection="1">
      <alignment horizontal="left"/>
      <protection locked="0"/>
    </xf>
    <xf numFmtId="0" fontId="21" fillId="4" borderId="8" xfId="0" applyFont="1" applyFill="1" applyBorder="1" applyAlignment="1" applyProtection="1">
      <alignment horizontal="left"/>
      <protection locked="0"/>
    </xf>
    <xf numFmtId="0" fontId="103" fillId="4" borderId="12" xfId="0" applyFont="1" applyFill="1" applyBorder="1" applyAlignment="1" applyProtection="1">
      <alignment horizontal="left" vertical="top" wrapText="1"/>
      <protection locked="0"/>
    </xf>
    <xf numFmtId="0" fontId="14" fillId="4" borderId="6" xfId="0" applyFont="1" applyFill="1" applyBorder="1" applyAlignment="1" applyProtection="1">
      <alignment horizontal="left" vertical="top" wrapText="1"/>
      <protection locked="0"/>
    </xf>
    <xf numFmtId="0" fontId="14" fillId="4" borderId="7" xfId="0" applyFont="1" applyFill="1" applyBorder="1" applyAlignment="1" applyProtection="1">
      <alignment horizontal="left" vertical="top" wrapText="1"/>
      <protection locked="0"/>
    </xf>
    <xf numFmtId="0" fontId="14" fillId="4" borderId="5" xfId="0" applyFont="1" applyFill="1" applyBorder="1" applyAlignment="1" applyProtection="1">
      <alignment horizontal="left" vertical="top" wrapText="1"/>
      <protection locked="0"/>
    </xf>
    <xf numFmtId="0" fontId="14" fillId="4" borderId="3" xfId="0" applyFont="1" applyFill="1" applyBorder="1" applyAlignment="1" applyProtection="1">
      <alignment horizontal="left" vertical="top" wrapText="1"/>
      <protection locked="0"/>
    </xf>
    <xf numFmtId="0" fontId="14" fillId="4" borderId="4" xfId="0" applyFont="1" applyFill="1" applyBorder="1" applyAlignment="1" applyProtection="1">
      <alignment horizontal="left" vertical="top" wrapText="1"/>
      <protection locked="0"/>
    </xf>
    <xf numFmtId="0" fontId="14" fillId="4" borderId="32" xfId="0" applyFont="1" applyFill="1" applyBorder="1" applyAlignment="1" applyProtection="1">
      <alignment horizontal="left" vertical="top"/>
      <protection locked="0"/>
    </xf>
    <xf numFmtId="0" fontId="14" fillId="4" borderId="27" xfId="0" applyFont="1" applyFill="1" applyBorder="1" applyAlignment="1" applyProtection="1">
      <alignment horizontal="left" vertical="top"/>
      <protection locked="0"/>
    </xf>
    <xf numFmtId="0" fontId="14" fillId="4" borderId="40" xfId="0" applyFont="1" applyFill="1" applyBorder="1" applyAlignment="1" applyProtection="1">
      <alignment horizontal="left" vertical="top"/>
      <protection locked="0"/>
    </xf>
    <xf numFmtId="0" fontId="14" fillId="4" borderId="34" xfId="0" applyFont="1" applyFill="1" applyBorder="1" applyAlignment="1" applyProtection="1">
      <alignment horizontal="left" vertical="top"/>
      <protection locked="0"/>
    </xf>
    <xf numFmtId="0" fontId="14" fillId="4" borderId="41" xfId="0" applyFont="1" applyFill="1" applyBorder="1" applyAlignment="1" applyProtection="1">
      <alignment horizontal="left" vertical="top"/>
      <protection locked="0"/>
    </xf>
    <xf numFmtId="0" fontId="14" fillId="4" borderId="42" xfId="0" applyFont="1" applyFill="1" applyBorder="1" applyAlignment="1" applyProtection="1">
      <alignment horizontal="left" vertical="top"/>
      <protection locked="0"/>
    </xf>
    <xf numFmtId="0" fontId="14" fillId="4" borderId="33" xfId="0" applyFont="1" applyFill="1" applyBorder="1" applyAlignment="1" applyProtection="1">
      <alignment horizontal="left" vertical="top"/>
      <protection locked="0"/>
    </xf>
    <xf numFmtId="0" fontId="14" fillId="4" borderId="36" xfId="0" applyFont="1" applyFill="1" applyBorder="1" applyAlignment="1" applyProtection="1">
      <alignment horizontal="left" vertical="top"/>
      <protection locked="0"/>
    </xf>
    <xf numFmtId="0" fontId="14" fillId="4" borderId="3" xfId="0" applyFont="1" applyFill="1" applyBorder="1" applyAlignment="1" applyProtection="1">
      <alignment horizontal="left" vertical="top"/>
      <protection locked="0"/>
    </xf>
    <xf numFmtId="0" fontId="16" fillId="2" borderId="0" xfId="0" applyFont="1" applyFill="1" applyBorder="1" applyAlignment="1" applyProtection="1">
      <alignment horizontal="center" vertical="top" wrapText="1"/>
      <protection locked="0"/>
    </xf>
    <xf numFmtId="0" fontId="16" fillId="2" borderId="0" xfId="0" applyFont="1" applyFill="1" applyBorder="1" applyAlignment="1" applyProtection="1">
      <alignment horizontal="left" vertical="top"/>
      <protection locked="0"/>
    </xf>
    <xf numFmtId="0" fontId="21" fillId="4" borderId="0" xfId="0" applyFont="1" applyFill="1" applyBorder="1" applyAlignment="1" applyProtection="1">
      <alignment horizontal="left" vertical="top"/>
      <protection locked="0"/>
    </xf>
    <xf numFmtId="0" fontId="21" fillId="4" borderId="1" xfId="0" applyFont="1" applyFill="1" applyBorder="1" applyAlignment="1" applyProtection="1">
      <alignment horizontal="left" vertical="top"/>
      <protection locked="0"/>
    </xf>
    <xf numFmtId="0" fontId="16" fillId="2" borderId="0" xfId="0" applyFont="1" applyFill="1" applyBorder="1" applyAlignment="1" applyProtection="1">
      <alignment horizontal="left" vertical="top" wrapText="1"/>
      <protection locked="0"/>
    </xf>
    <xf numFmtId="0" fontId="18" fillId="2" borderId="0" xfId="0" applyFont="1" applyFill="1" applyBorder="1" applyAlignment="1" applyProtection="1">
      <protection locked="0"/>
    </xf>
    <xf numFmtId="0" fontId="18" fillId="2" borderId="0" xfId="0" applyFont="1" applyFill="1" applyBorder="1" applyAlignment="1" applyProtection="1">
      <alignment horizontal="center" vertical="top"/>
      <protection locked="0"/>
    </xf>
    <xf numFmtId="0" fontId="18" fillId="2" borderId="0" xfId="0" applyFont="1" applyFill="1" applyBorder="1" applyAlignment="1" applyProtection="1">
      <alignment horizontal="left" vertical="top"/>
      <protection locked="0"/>
    </xf>
    <xf numFmtId="0" fontId="57" fillId="12" borderId="67" xfId="9" applyFont="1" applyFill="1" applyBorder="1" applyAlignment="1">
      <alignment horizontal="center" vertical="center" wrapText="1"/>
    </xf>
    <xf numFmtId="0" fontId="57" fillId="12" borderId="61" xfId="9" applyFont="1" applyFill="1" applyBorder="1" applyAlignment="1">
      <alignment horizontal="center" vertical="center" wrapText="1"/>
    </xf>
    <xf numFmtId="0" fontId="57" fillId="12" borderId="64" xfId="9" applyFont="1" applyFill="1" applyBorder="1" applyAlignment="1">
      <alignment horizontal="center" vertical="center" wrapText="1"/>
    </xf>
    <xf numFmtId="0" fontId="58" fillId="12" borderId="63" xfId="9" applyFont="1" applyFill="1" applyBorder="1" applyAlignment="1">
      <alignment horizontal="center" vertical="center"/>
    </xf>
    <xf numFmtId="0" fontId="63" fillId="0" borderId="0" xfId="9" applyFont="1" applyAlignment="1">
      <alignment horizontal="left" vertical="center" wrapText="1"/>
    </xf>
    <xf numFmtId="0" fontId="57" fillId="13" borderId="67" xfId="9" applyFont="1" applyFill="1" applyBorder="1" applyAlignment="1">
      <alignment horizontal="center" vertical="center" wrapText="1"/>
    </xf>
    <xf numFmtId="0" fontId="57" fillId="13" borderId="61" xfId="9" applyFont="1" applyFill="1" applyBorder="1" applyAlignment="1">
      <alignment horizontal="center" vertical="center" wrapText="1"/>
    </xf>
    <xf numFmtId="0" fontId="57" fillId="13" borderId="64" xfId="9" applyFont="1" applyFill="1" applyBorder="1" applyAlignment="1">
      <alignment horizontal="center" vertical="center" wrapText="1"/>
    </xf>
    <xf numFmtId="0" fontId="58" fillId="13" borderId="63" xfId="9" applyFont="1" applyFill="1" applyBorder="1" applyAlignment="1">
      <alignment horizontal="center" vertical="center"/>
    </xf>
    <xf numFmtId="0" fontId="57" fillId="9" borderId="67" xfId="9" applyFont="1" applyFill="1" applyBorder="1" applyAlignment="1">
      <alignment horizontal="center" vertical="center" wrapText="1"/>
    </xf>
    <xf numFmtId="0" fontId="57" fillId="9" borderId="61" xfId="9" applyFont="1" applyFill="1" applyBorder="1" applyAlignment="1">
      <alignment horizontal="center" vertical="center" wrapText="1"/>
    </xf>
    <xf numFmtId="0" fontId="57" fillId="9" borderId="64" xfId="9" applyFont="1" applyFill="1" applyBorder="1" applyAlignment="1">
      <alignment horizontal="center" vertical="center" wrapText="1"/>
    </xf>
    <xf numFmtId="0" fontId="58" fillId="9" borderId="63" xfId="9" applyFont="1" applyFill="1" applyBorder="1" applyAlignment="1">
      <alignment horizontal="center" vertical="center"/>
    </xf>
    <xf numFmtId="0" fontId="57" fillId="11" borderId="67" xfId="9" applyFont="1" applyFill="1" applyBorder="1" applyAlignment="1">
      <alignment horizontal="center" vertical="center" wrapText="1"/>
    </xf>
    <xf numFmtId="0" fontId="57" fillId="11" borderId="61" xfId="9" applyFont="1" applyFill="1" applyBorder="1" applyAlignment="1">
      <alignment horizontal="center" vertical="center" wrapText="1"/>
    </xf>
    <xf numFmtId="0" fontId="57" fillId="11" borderId="64" xfId="9" applyFont="1" applyFill="1" applyBorder="1" applyAlignment="1">
      <alignment horizontal="center" vertical="center" wrapText="1"/>
    </xf>
    <xf numFmtId="0" fontId="58" fillId="11" borderId="63" xfId="9" applyFont="1" applyFill="1" applyBorder="1" applyAlignment="1">
      <alignment horizontal="center" vertical="center"/>
    </xf>
    <xf numFmtId="0" fontId="57" fillId="10" borderId="58" xfId="9" applyFont="1" applyFill="1" applyBorder="1" applyAlignment="1">
      <alignment horizontal="center" vertical="center" wrapText="1"/>
    </xf>
    <xf numFmtId="0" fontId="57" fillId="10" borderId="61" xfId="9" applyFont="1" applyFill="1" applyBorder="1" applyAlignment="1">
      <alignment horizontal="center" vertical="center" wrapText="1"/>
    </xf>
    <xf numFmtId="0" fontId="57" fillId="10" borderId="64" xfId="9" applyFont="1" applyFill="1" applyBorder="1" applyAlignment="1">
      <alignment horizontal="center" vertical="center" wrapText="1"/>
    </xf>
    <xf numFmtId="0" fontId="58" fillId="10" borderId="63" xfId="9" applyFont="1" applyFill="1" applyBorder="1" applyAlignment="1">
      <alignment horizontal="center" vertical="center"/>
    </xf>
    <xf numFmtId="0" fontId="58" fillId="0" borderId="65" xfId="11" applyFont="1" applyBorder="1" applyAlignment="1">
      <alignment vertical="center" wrapText="1"/>
    </xf>
    <xf numFmtId="0" fontId="58" fillId="0" borderId="66" xfId="11" applyFont="1" applyBorder="1" applyAlignment="1">
      <alignment vertical="center" wrapText="1"/>
    </xf>
    <xf numFmtId="0" fontId="58" fillId="0" borderId="62" xfId="11" applyFont="1" applyBorder="1" applyAlignment="1">
      <alignment vertical="center" wrapText="1"/>
    </xf>
    <xf numFmtId="0" fontId="58" fillId="0" borderId="63" xfId="11" applyFont="1" applyBorder="1" applyAlignment="1">
      <alignment vertical="center" wrapText="1"/>
    </xf>
    <xf numFmtId="0" fontId="58" fillId="0" borderId="62" xfId="10" applyFont="1" applyBorder="1" applyAlignment="1">
      <alignment vertical="center" wrapText="1"/>
    </xf>
    <xf numFmtId="0" fontId="58" fillId="0" borderId="63" xfId="10" applyFont="1" applyBorder="1" applyAlignment="1">
      <alignment vertical="center" wrapText="1"/>
    </xf>
    <xf numFmtId="0" fontId="58" fillId="0" borderId="63" xfId="11" applyFont="1" applyBorder="1" applyAlignment="1">
      <alignment vertical="center"/>
    </xf>
    <xf numFmtId="14" fontId="59" fillId="9" borderId="63" xfId="11" applyNumberFormat="1" applyFont="1" applyFill="1" applyBorder="1" applyAlignment="1">
      <alignment horizontal="center" vertical="center" wrapText="1"/>
    </xf>
    <xf numFmtId="0" fontId="44" fillId="5" borderId="52" xfId="11" applyFont="1" applyFill="1" applyBorder="1" applyAlignment="1">
      <alignment horizontal="center" vertical="center"/>
    </xf>
    <xf numFmtId="0" fontId="44" fillId="5" borderId="54" xfId="11" applyFont="1" applyFill="1" applyBorder="1" applyAlignment="1">
      <alignment horizontal="center" vertical="center"/>
    </xf>
    <xf numFmtId="0" fontId="56" fillId="7" borderId="56" xfId="11" applyFont="1" applyFill="1" applyBorder="1" applyAlignment="1">
      <alignment horizontal="center"/>
    </xf>
    <xf numFmtId="0" fontId="56" fillId="7" borderId="57" xfId="11" applyFont="1" applyFill="1" applyBorder="1" applyAlignment="1">
      <alignment horizontal="center"/>
    </xf>
    <xf numFmtId="0" fontId="58" fillId="0" borderId="59" xfId="11" applyFont="1" applyBorder="1" applyAlignment="1">
      <alignment vertical="center" wrapText="1"/>
    </xf>
    <xf numFmtId="0" fontId="58" fillId="0" borderId="60" xfId="11" applyFont="1" applyBorder="1" applyAlignment="1">
      <alignment vertical="center" wrapText="1"/>
    </xf>
    <xf numFmtId="14" fontId="57" fillId="9" borderId="61" xfId="11" applyNumberFormat="1" applyFont="1" applyFill="1" applyBorder="1" applyAlignment="1">
      <alignment horizontal="center" vertical="center" wrapText="1"/>
    </xf>
    <xf numFmtId="0" fontId="44" fillId="5" borderId="70" xfId="11" applyFont="1" applyFill="1" applyBorder="1" applyAlignment="1">
      <alignment horizontal="left" vertical="center"/>
    </xf>
    <xf numFmtId="0" fontId="44" fillId="5" borderId="53" xfId="11" applyFont="1" applyFill="1" applyBorder="1" applyAlignment="1">
      <alignment horizontal="left" vertical="center"/>
    </xf>
    <xf numFmtId="0" fontId="44" fillId="5" borderId="71" xfId="11" applyFont="1" applyFill="1" applyBorder="1" applyAlignment="1">
      <alignment horizontal="left" vertical="center"/>
    </xf>
    <xf numFmtId="0" fontId="56" fillId="14" borderId="55" xfId="9" applyFont="1" applyFill="1" applyBorder="1" applyAlignment="1">
      <alignment horizontal="left" vertical="center" wrapText="1"/>
    </xf>
    <xf numFmtId="0" fontId="56" fillId="14" borderId="56" xfId="9" applyFont="1" applyFill="1" applyBorder="1" applyAlignment="1">
      <alignment horizontal="left" vertical="center" wrapText="1"/>
    </xf>
    <xf numFmtId="0" fontId="56" fillId="14" borderId="84" xfId="9" applyFont="1" applyFill="1" applyBorder="1" applyAlignment="1">
      <alignment horizontal="left" vertical="center" wrapText="1"/>
    </xf>
    <xf numFmtId="0" fontId="56" fillId="14" borderId="57" xfId="9" applyFont="1" applyFill="1" applyBorder="1" applyAlignment="1">
      <alignment horizontal="left" vertical="center" wrapText="1"/>
    </xf>
    <xf numFmtId="0" fontId="56" fillId="15" borderId="75" xfId="9" applyFont="1" applyFill="1" applyBorder="1" applyAlignment="1">
      <alignment horizontal="left" vertical="center" wrapText="1"/>
    </xf>
    <xf numFmtId="0" fontId="56" fillId="15" borderId="76" xfId="9" applyFont="1" applyFill="1" applyBorder="1" applyAlignment="1">
      <alignment horizontal="left" vertical="center" wrapText="1"/>
    </xf>
    <xf numFmtId="0" fontId="56" fillId="15" borderId="108" xfId="9" applyFont="1" applyFill="1" applyBorder="1" applyAlignment="1">
      <alignment horizontal="left" vertical="center" wrapText="1"/>
    </xf>
    <xf numFmtId="0" fontId="56" fillId="15" borderId="77" xfId="9" applyFont="1" applyFill="1" applyBorder="1" applyAlignment="1">
      <alignment horizontal="left" vertical="center" wrapText="1"/>
    </xf>
    <xf numFmtId="0" fontId="56" fillId="16" borderId="75" xfId="9" applyFont="1" applyFill="1" applyBorder="1" applyAlignment="1">
      <alignment horizontal="left" vertical="center" wrapText="1"/>
    </xf>
    <xf numFmtId="0" fontId="56" fillId="16" borderId="76" xfId="9" applyFont="1" applyFill="1" applyBorder="1" applyAlignment="1">
      <alignment horizontal="left" vertical="center" wrapText="1"/>
    </xf>
    <xf numFmtId="0" fontId="56" fillId="16" borderId="108" xfId="9" applyFont="1" applyFill="1" applyBorder="1" applyAlignment="1">
      <alignment horizontal="left" vertical="center" wrapText="1"/>
    </xf>
    <xf numFmtId="0" fontId="56" fillId="16" borderId="77" xfId="9" applyFont="1" applyFill="1" applyBorder="1" applyAlignment="1">
      <alignment horizontal="left" vertical="center" wrapText="1"/>
    </xf>
    <xf numFmtId="0" fontId="71" fillId="14" borderId="52" xfId="10" applyFont="1" applyFill="1" applyBorder="1" applyAlignment="1">
      <alignment horizontal="left"/>
    </xf>
    <xf numFmtId="0" fontId="71" fillId="14" borderId="82" xfId="10" applyFont="1" applyFill="1" applyBorder="1" applyAlignment="1">
      <alignment horizontal="left"/>
    </xf>
    <xf numFmtId="0" fontId="71" fillId="14" borderId="54" xfId="10" applyFont="1" applyFill="1" applyBorder="1" applyAlignment="1">
      <alignment horizontal="left"/>
    </xf>
    <xf numFmtId="0" fontId="71" fillId="15" borderId="70" xfId="10" applyFont="1" applyFill="1" applyBorder="1" applyAlignment="1">
      <alignment horizontal="left" vertical="center"/>
    </xf>
    <xf numFmtId="0" fontId="71" fillId="15" borderId="53" xfId="10" applyFont="1" applyFill="1" applyBorder="1" applyAlignment="1">
      <alignment horizontal="left" vertical="center"/>
    </xf>
    <xf numFmtId="0" fontId="71" fillId="15" borderId="71" xfId="10" applyFont="1" applyFill="1" applyBorder="1" applyAlignment="1">
      <alignment horizontal="left" vertical="center"/>
    </xf>
    <xf numFmtId="0" fontId="83" fillId="27" borderId="52" xfId="10" applyFont="1" applyFill="1" applyBorder="1" applyAlignment="1">
      <alignment horizontal="left" vertical="center"/>
    </xf>
    <xf numFmtId="0" fontId="83" fillId="27" borderId="82" xfId="10" applyFont="1" applyFill="1" applyBorder="1" applyAlignment="1">
      <alignment horizontal="left" vertical="center"/>
    </xf>
    <xf numFmtId="0" fontId="83" fillId="27" borderId="54" xfId="10" applyFont="1" applyFill="1" applyBorder="1" applyAlignment="1">
      <alignment horizontal="left" vertical="center"/>
    </xf>
    <xf numFmtId="0" fontId="70" fillId="5" borderId="98" xfId="10" applyFont="1" applyFill="1" applyBorder="1" applyAlignment="1">
      <alignment horizontal="left"/>
    </xf>
    <xf numFmtId="0" fontId="70" fillId="5" borderId="0" xfId="10" applyFont="1" applyFill="1" applyBorder="1" applyAlignment="1">
      <alignment horizontal="left"/>
    </xf>
    <xf numFmtId="0" fontId="83" fillId="14" borderId="52" xfId="10" applyFont="1" applyFill="1" applyBorder="1" applyAlignment="1">
      <alignment horizontal="left" vertical="center"/>
    </xf>
    <xf numFmtId="0" fontId="83" fillId="14" borderId="82" xfId="10" applyFont="1" applyFill="1" applyBorder="1" applyAlignment="1">
      <alignment horizontal="left" vertical="center"/>
    </xf>
    <xf numFmtId="0" fontId="83" fillId="14" borderId="54" xfId="10" applyFont="1" applyFill="1" applyBorder="1" applyAlignment="1">
      <alignment horizontal="left" vertical="center"/>
    </xf>
    <xf numFmtId="0" fontId="83" fillId="26" borderId="52" xfId="10" applyFont="1" applyFill="1" applyBorder="1" applyAlignment="1">
      <alignment horizontal="left" vertical="center"/>
    </xf>
    <xf numFmtId="0" fontId="83" fillId="26" borderId="82" xfId="10" applyFont="1" applyFill="1" applyBorder="1" applyAlignment="1">
      <alignment horizontal="left" vertical="center"/>
    </xf>
    <xf numFmtId="0" fontId="83" fillId="16" borderId="52" xfId="10" applyFont="1" applyFill="1" applyBorder="1" applyAlignment="1">
      <alignment horizontal="left" vertical="center"/>
    </xf>
    <xf numFmtId="0" fontId="83" fillId="16" borderId="82" xfId="10" applyFont="1" applyFill="1" applyBorder="1" applyAlignment="1">
      <alignment horizontal="left" vertical="center"/>
    </xf>
    <xf numFmtId="0" fontId="83" fillId="16" borderId="89" xfId="10" applyFont="1" applyFill="1" applyBorder="1" applyAlignment="1">
      <alignment horizontal="left" vertical="center"/>
    </xf>
    <xf numFmtId="0" fontId="83" fillId="7" borderId="52" xfId="10" applyFont="1" applyFill="1" applyBorder="1" applyAlignment="1">
      <alignment horizontal="left" vertical="center"/>
    </xf>
    <xf numFmtId="0" fontId="83" fillId="7" borderId="82" xfId="10" applyFont="1" applyFill="1" applyBorder="1" applyAlignment="1">
      <alignment horizontal="left" vertical="center"/>
    </xf>
    <xf numFmtId="0" fontId="70" fillId="5" borderId="52" xfId="10" applyFont="1" applyFill="1" applyBorder="1" applyAlignment="1">
      <alignment horizontal="left" vertical="center"/>
    </xf>
    <xf numFmtId="0" fontId="70" fillId="5" borderId="82" xfId="10" applyFont="1" applyFill="1" applyBorder="1" applyAlignment="1">
      <alignment horizontal="left" vertical="center"/>
    </xf>
    <xf numFmtId="0" fontId="70" fillId="5" borderId="54" xfId="10" applyFont="1" applyFill="1" applyBorder="1" applyAlignment="1">
      <alignment horizontal="left" vertical="center"/>
    </xf>
    <xf numFmtId="0" fontId="70" fillId="5" borderId="70" xfId="10" applyFont="1" applyFill="1" applyBorder="1" applyAlignment="1">
      <alignment horizontal="left" vertical="center"/>
    </xf>
    <xf numFmtId="0" fontId="70" fillId="5" borderId="53" xfId="10" applyFont="1" applyFill="1" applyBorder="1" applyAlignment="1">
      <alignment horizontal="left" vertical="center"/>
    </xf>
    <xf numFmtId="0" fontId="70" fillId="5" borderId="71" xfId="10" applyFont="1" applyFill="1" applyBorder="1" applyAlignment="1">
      <alignment horizontal="left" vertical="center"/>
    </xf>
    <xf numFmtId="0" fontId="87" fillId="5" borderId="70" xfId="10" applyFont="1" applyFill="1" applyBorder="1" applyAlignment="1">
      <alignment horizontal="left" vertical="center"/>
    </xf>
    <xf numFmtId="0" fontId="87" fillId="5" borderId="53" xfId="10" applyFont="1" applyFill="1" applyBorder="1" applyAlignment="1">
      <alignment horizontal="left" vertical="center"/>
    </xf>
    <xf numFmtId="0" fontId="87" fillId="5" borderId="71" xfId="10" applyFont="1" applyFill="1" applyBorder="1" applyAlignment="1">
      <alignment horizontal="left" vertical="center"/>
    </xf>
    <xf numFmtId="0" fontId="86" fillId="0" borderId="96" xfId="10" applyFont="1" applyBorder="1" applyAlignment="1">
      <alignment horizontal="left" vertical="center"/>
    </xf>
    <xf numFmtId="0" fontId="59" fillId="23" borderId="62" xfId="10" applyFont="1" applyFill="1" applyBorder="1" applyAlignment="1">
      <alignment horizontal="center" vertical="center" wrapText="1"/>
    </xf>
    <xf numFmtId="0" fontId="59" fillId="23" borderId="62" xfId="10" applyFont="1" applyFill="1" applyBorder="1" applyAlignment="1">
      <alignment horizontal="center" vertical="center"/>
    </xf>
    <xf numFmtId="0" fontId="59" fillId="24" borderId="62" xfId="10" applyFont="1" applyFill="1" applyBorder="1" applyAlignment="1">
      <alignment horizontal="center" vertical="center" wrapText="1"/>
    </xf>
    <xf numFmtId="0" fontId="55" fillId="24" borderId="62" xfId="10" applyFont="1" applyFill="1" applyBorder="1" applyAlignment="1">
      <alignment wrapText="1"/>
    </xf>
    <xf numFmtId="0" fontId="59" fillId="24" borderId="62" xfId="10" applyFont="1" applyFill="1" applyBorder="1" applyAlignment="1">
      <alignment horizontal="center" vertical="center"/>
    </xf>
    <xf numFmtId="0" fontId="44" fillId="23" borderId="52" xfId="11" applyFont="1" applyFill="1" applyBorder="1" applyAlignment="1">
      <alignment horizontal="center" vertical="center"/>
    </xf>
    <xf numFmtId="0" fontId="44" fillId="23" borderId="54" xfId="11" applyFont="1" applyFill="1" applyBorder="1" applyAlignment="1">
      <alignment horizontal="center" vertical="center"/>
    </xf>
    <xf numFmtId="0" fontId="4" fillId="24" borderId="52" xfId="10" applyFill="1" applyBorder="1" applyAlignment="1">
      <alignment horizontal="center"/>
    </xf>
    <xf numFmtId="0" fontId="4" fillId="24" borderId="54" xfId="10" applyFill="1" applyBorder="1" applyAlignment="1">
      <alignment horizontal="center"/>
    </xf>
    <xf numFmtId="0" fontId="70" fillId="5" borderId="52" xfId="10" applyFont="1" applyFill="1" applyBorder="1" applyAlignment="1">
      <alignment horizontal="center"/>
    </xf>
    <xf numFmtId="0" fontId="70" fillId="5" borderId="82" xfId="10" applyFont="1" applyFill="1" applyBorder="1" applyAlignment="1">
      <alignment horizontal="center"/>
    </xf>
    <xf numFmtId="0" fontId="70" fillId="5" borderId="54" xfId="10" applyFont="1" applyFill="1" applyBorder="1" applyAlignment="1">
      <alignment horizontal="center"/>
    </xf>
    <xf numFmtId="0" fontId="59" fillId="9" borderId="67" xfId="10" applyFont="1" applyFill="1" applyBorder="1" applyAlignment="1">
      <alignment horizontal="center" vertical="center" wrapText="1"/>
    </xf>
    <xf numFmtId="0" fontId="59" fillId="9" borderId="61" xfId="10" applyFont="1" applyFill="1" applyBorder="1" applyAlignment="1">
      <alignment horizontal="center" vertical="center" wrapText="1"/>
    </xf>
    <xf numFmtId="0" fontId="59" fillId="9" borderId="64" xfId="10" applyFont="1" applyFill="1" applyBorder="1" applyAlignment="1">
      <alignment horizontal="center" vertical="center" wrapText="1"/>
    </xf>
    <xf numFmtId="0" fontId="59" fillId="9" borderId="63" xfId="10" applyFont="1" applyFill="1" applyBorder="1" applyAlignment="1">
      <alignment horizontal="center" vertical="center"/>
    </xf>
    <xf numFmtId="0" fontId="59" fillId="9" borderId="66" xfId="10" applyFont="1" applyFill="1" applyBorder="1" applyAlignment="1">
      <alignment horizontal="center" vertical="center"/>
    </xf>
    <xf numFmtId="0" fontId="68" fillId="0" borderId="0" xfId="10" applyFont="1" applyAlignment="1">
      <alignment horizontal="left" vertical="center"/>
    </xf>
    <xf numFmtId="0" fontId="58" fillId="0" borderId="65" xfId="10" applyFont="1" applyBorder="1" applyAlignment="1">
      <alignment vertical="center" wrapText="1"/>
    </xf>
    <xf numFmtId="0" fontId="58" fillId="0" borderId="66" xfId="10" applyFont="1" applyBorder="1" applyAlignment="1">
      <alignment vertical="center" wrapText="1"/>
    </xf>
    <xf numFmtId="0" fontId="59" fillId="12" borderId="67" xfId="10" applyFont="1" applyFill="1" applyBorder="1" applyAlignment="1">
      <alignment horizontal="center" vertical="center" wrapText="1"/>
    </xf>
    <xf numFmtId="0" fontId="59" fillId="12" borderId="61" xfId="10" applyFont="1" applyFill="1" applyBorder="1" applyAlignment="1">
      <alignment horizontal="center" vertical="center"/>
    </xf>
    <xf numFmtId="0" fontId="59" fillId="12" borderId="64" xfId="10" applyFont="1" applyFill="1" applyBorder="1" applyAlignment="1">
      <alignment horizontal="center" vertical="center"/>
    </xf>
    <xf numFmtId="0" fontId="59" fillId="12" borderId="63" xfId="10" applyFont="1" applyFill="1" applyBorder="1" applyAlignment="1">
      <alignment horizontal="center" vertical="center"/>
    </xf>
    <xf numFmtId="0" fontId="59" fillId="12" borderId="66" xfId="10" applyFont="1" applyFill="1" applyBorder="1" applyAlignment="1">
      <alignment horizontal="center" vertical="center"/>
    </xf>
    <xf numFmtId="0" fontId="56" fillId="14" borderId="100" xfId="9" applyFont="1" applyFill="1" applyBorder="1" applyAlignment="1">
      <alignment horizontal="left" vertical="center" wrapText="1"/>
    </xf>
    <xf numFmtId="0" fontId="56" fillId="14" borderId="101" xfId="9" applyFont="1" applyFill="1" applyBorder="1" applyAlignment="1">
      <alignment horizontal="left" vertical="center" wrapText="1"/>
    </xf>
    <xf numFmtId="0" fontId="56" fillId="14" borderId="106" xfId="9" applyFont="1" applyFill="1" applyBorder="1" applyAlignment="1">
      <alignment horizontal="left" vertical="center" wrapText="1"/>
    </xf>
    <xf numFmtId="0" fontId="56" fillId="14" borderId="102" xfId="9" applyFont="1" applyFill="1" applyBorder="1" applyAlignment="1">
      <alignment horizontal="left" vertical="center" wrapText="1"/>
    </xf>
    <xf numFmtId="0" fontId="56" fillId="16" borderId="55" xfId="9" applyFont="1" applyFill="1" applyBorder="1" applyAlignment="1">
      <alignment horizontal="left" vertical="center" wrapText="1"/>
    </xf>
    <xf numFmtId="0" fontId="56" fillId="16" borderId="56" xfId="9" applyFont="1" applyFill="1" applyBorder="1" applyAlignment="1">
      <alignment horizontal="left" vertical="center" wrapText="1"/>
    </xf>
    <xf numFmtId="0" fontId="56" fillId="16" borderId="84" xfId="9" applyFont="1" applyFill="1" applyBorder="1" applyAlignment="1">
      <alignment horizontal="left" vertical="center" wrapText="1"/>
    </xf>
    <xf numFmtId="0" fontId="56" fillId="16" borderId="57" xfId="9" applyFont="1" applyFill="1" applyBorder="1" applyAlignment="1">
      <alignment horizontal="left" vertical="center" wrapText="1"/>
    </xf>
    <xf numFmtId="0" fontId="70" fillId="5" borderId="97" xfId="10" applyFont="1" applyFill="1" applyBorder="1" applyAlignment="1">
      <alignment horizontal="left"/>
    </xf>
    <xf numFmtId="0" fontId="70" fillId="5" borderId="81" xfId="10" applyFont="1" applyFill="1" applyBorder="1" applyAlignment="1">
      <alignment horizontal="left"/>
    </xf>
    <xf numFmtId="0" fontId="70" fillId="5" borderId="105" xfId="10" applyFont="1" applyFill="1" applyBorder="1" applyAlignment="1">
      <alignment horizontal="left"/>
    </xf>
    <xf numFmtId="0" fontId="70" fillId="5" borderId="52" xfId="10" applyFont="1" applyFill="1" applyBorder="1" applyAlignment="1">
      <alignment horizontal="left"/>
    </xf>
    <xf numFmtId="0" fontId="70" fillId="5" borderId="82" xfId="10" applyFont="1" applyFill="1" applyBorder="1" applyAlignment="1">
      <alignment horizontal="left"/>
    </xf>
    <xf numFmtId="0" fontId="70" fillId="5" borderId="54" xfId="10" applyFont="1" applyFill="1" applyBorder="1" applyAlignment="1">
      <alignment horizontal="left"/>
    </xf>
    <xf numFmtId="0" fontId="71" fillId="20" borderId="0" xfId="0" applyFont="1" applyFill="1" applyAlignment="1" applyProtection="1">
      <alignment horizontal="right"/>
      <protection locked="0"/>
    </xf>
  </cellXfs>
  <cellStyles count="16">
    <cellStyle name="Hyperlink" xfId="2" builtinId="8"/>
    <cellStyle name="Hyperlink 2" xfId="6" xr:uid="{8B06AD7A-CDA8-44FE-9D83-2A8A88C590E0}"/>
    <cellStyle name="Hyperlink 3" xfId="12" xr:uid="{C1A34585-74B6-483E-834E-D2B36DD03C45}"/>
    <cellStyle name="Hyperlink 4" xfId="4" xr:uid="{E6764A07-C318-429F-8D23-CDF7A13281A0}"/>
    <cellStyle name="Normal" xfId="0" builtinId="0"/>
    <cellStyle name="Normal 10" xfId="3" xr:uid="{22A661EE-4E4B-4B4C-92A8-107E7E099C0F}"/>
    <cellStyle name="Normal 10 2" xfId="15" xr:uid="{ADDB73D0-9E35-452D-95D0-1AF8EA3C9277}"/>
    <cellStyle name="Normal 12" xfId="9" xr:uid="{E72BF495-F69A-4C41-8FEE-1BCC9B44734B}"/>
    <cellStyle name="Normal 12 2" xfId="10" xr:uid="{44A3CD47-8BC4-4883-BFF3-387CC41FD750}"/>
    <cellStyle name="Normal 17" xfId="5" xr:uid="{623A07E3-FF2D-40EE-A961-18DC80A73E05}"/>
    <cellStyle name="Normal 2" xfId="1" xr:uid="{00000000-0005-0000-0000-000002000000}"/>
    <cellStyle name="Normal 2 2" xfId="13" xr:uid="{D410A5AC-44B7-49D9-AFE0-945D9C64B2CD}"/>
    <cellStyle name="Normal 3" xfId="7" xr:uid="{775C7D51-C189-497C-82EF-FEEE043DCD39}"/>
    <cellStyle name="Normal 3 2" xfId="11" xr:uid="{A8D4CF2A-3C7E-4C95-843B-7B8CBB8F2F4F}"/>
    <cellStyle name="Normal 4" xfId="8" xr:uid="{E095AE54-81A1-442A-BCF2-6CE750AF9BD7}"/>
    <cellStyle name="Normal 5" xfId="14" xr:uid="{5644D365-AB79-45E1-A647-D43465ACC2C3}"/>
  </cellStyles>
  <dxfs count="8">
    <dxf>
      <font>
        <b/>
        <i val="0"/>
        <color theme="3" tint="-0.24994659260841701"/>
      </font>
      <fill>
        <patternFill>
          <bgColor theme="8" tint="0.79998168889431442"/>
        </patternFill>
      </fill>
    </dxf>
    <dxf>
      <font>
        <b/>
        <i val="0"/>
        <color rgb="FF009900"/>
      </font>
      <fill>
        <patternFill>
          <bgColor rgb="FFCCFF99"/>
        </patternFill>
      </fill>
    </dxf>
    <dxf>
      <fill>
        <patternFill>
          <bgColor theme="9" tint="0.39994506668294322"/>
        </patternFill>
      </fill>
    </dxf>
    <dxf>
      <fill>
        <patternFill>
          <bgColor theme="9" tint="0.59996337778862885"/>
        </patternFill>
      </fill>
    </dxf>
    <dxf>
      <fill>
        <patternFill>
          <bgColor theme="5" tint="0.59996337778862885"/>
        </patternFill>
      </fill>
    </dxf>
    <dxf>
      <fill>
        <patternFill>
          <bgColor theme="0" tint="-0.24994659260841701"/>
        </patternFill>
      </fill>
    </dxf>
    <dxf>
      <font>
        <color rgb="FF990000"/>
      </font>
    </dxf>
    <dxf>
      <font>
        <color rgb="FF990000"/>
      </font>
    </dxf>
  </dxfs>
  <tableStyles count="0" defaultTableStyle="TableStyleMedium2" defaultPivotStyle="PivotStyleLight16"/>
  <colors>
    <mruColors>
      <color rgb="FF4FB81C"/>
      <color rgb="FFF0AB00"/>
      <color rgb="FFF4F9FC"/>
      <color rgb="FFEFF6EA"/>
      <color rgb="FFF4F9F1"/>
      <color rgb="FFE8F2E2"/>
      <color rgb="FF990000"/>
      <color rgb="FF800000"/>
      <color rgb="FFECF5E7"/>
      <color rgb="FFFFF6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trlProps/ctrlProp1.xml><?xml version="1.0" encoding="utf-8"?>
<formControlPr xmlns="http://schemas.microsoft.com/office/spreadsheetml/2009/9/main" objectType="CheckBox" fmlaLink="$C$30" lockText="1" noThreeD="1"/>
</file>

<file path=xl/ctrlProps/ctrlProp10.xml><?xml version="1.0" encoding="utf-8"?>
<formControlPr xmlns="http://schemas.microsoft.com/office/spreadsheetml/2009/9/main" objectType="CheckBox" fmlaLink="$K$17" lockText="1" noThreeD="1"/>
</file>

<file path=xl/ctrlProps/ctrlProp100.xml><?xml version="1.0" encoding="utf-8"?>
<formControlPr xmlns="http://schemas.microsoft.com/office/spreadsheetml/2009/9/main" objectType="CheckBox" fmlaLink="$K$24" lockText="1" noThreeD="1"/>
</file>

<file path=xl/ctrlProps/ctrlProp101.xml><?xml version="1.0" encoding="utf-8"?>
<formControlPr xmlns="http://schemas.microsoft.com/office/spreadsheetml/2009/9/main" objectType="CheckBox" fmlaLink="$K$23" lockText="1" noThreeD="1"/>
</file>

<file path=xl/ctrlProps/ctrlProp102.xml><?xml version="1.0" encoding="utf-8"?>
<formControlPr xmlns="http://schemas.microsoft.com/office/spreadsheetml/2009/9/main" objectType="CheckBox" fmlaLink="$K$25" lockText="1" noThreeD="1"/>
</file>

<file path=xl/ctrlProps/ctrlProp103.xml><?xml version="1.0" encoding="utf-8"?>
<formControlPr xmlns="http://schemas.microsoft.com/office/spreadsheetml/2009/9/main" objectType="CheckBox" fmlaLink="$D$31" lockText="1" noThreeD="1"/>
</file>

<file path=xl/ctrlProps/ctrlProp104.xml><?xml version="1.0" encoding="utf-8"?>
<formControlPr xmlns="http://schemas.microsoft.com/office/spreadsheetml/2009/9/main" objectType="CheckBox" fmlaLink="$K$26" lockText="1" noThreeD="1"/>
</file>

<file path=xl/ctrlProps/ctrlProp105.xml><?xml version="1.0" encoding="utf-8"?>
<formControlPr xmlns="http://schemas.microsoft.com/office/spreadsheetml/2009/9/main" objectType="CheckBox" fmlaLink="$K$27" lockText="1" noThreeD="1"/>
</file>

<file path=xl/ctrlProps/ctrlProp106.xml><?xml version="1.0" encoding="utf-8"?>
<formControlPr xmlns="http://schemas.microsoft.com/office/spreadsheetml/2009/9/main" objectType="CheckBox" fmlaLink="$C$30" lockText="1" noThreeD="1"/>
</file>

<file path=xl/ctrlProps/ctrlProp107.xml><?xml version="1.0" encoding="utf-8"?>
<formControlPr xmlns="http://schemas.microsoft.com/office/spreadsheetml/2009/9/main" objectType="CheckBox" fmlaLink="$G$29" lockText="1" noThreeD="1"/>
</file>

<file path=xl/ctrlProps/ctrlProp108.xml><?xml version="1.0" encoding="utf-8"?>
<formControlPr xmlns="http://schemas.microsoft.com/office/spreadsheetml/2009/9/main" objectType="CheckBox" fmlaLink="$F$29" lockText="1" noThreeD="1"/>
</file>

<file path=xl/ctrlProps/ctrlProp109.xml><?xml version="1.0" encoding="utf-8"?>
<formControlPr xmlns="http://schemas.microsoft.com/office/spreadsheetml/2009/9/main" objectType="CheckBox" fmlaLink="$E$29" lockText="1" noThreeD="1"/>
</file>

<file path=xl/ctrlProps/ctrlProp11.xml><?xml version="1.0" encoding="utf-8"?>
<formControlPr xmlns="http://schemas.microsoft.com/office/spreadsheetml/2009/9/main" objectType="CheckBox" fmlaLink="$G$30" lockText="1" noThreeD="1"/>
</file>

<file path=xl/ctrlProps/ctrlProp110.xml><?xml version="1.0" encoding="utf-8"?>
<formControlPr xmlns="http://schemas.microsoft.com/office/spreadsheetml/2009/9/main" objectType="CheckBox" fmlaLink="$D$29" lockText="1" noThreeD="1"/>
</file>

<file path=xl/ctrlProps/ctrlProp111.xml><?xml version="1.0" encoding="utf-8"?>
<formControlPr xmlns="http://schemas.microsoft.com/office/spreadsheetml/2009/9/main" objectType="CheckBox" fmlaLink="$C$29" lockText="1" noThreeD="1"/>
</file>

<file path=xl/ctrlProps/ctrlProp112.xml><?xml version="1.0" encoding="utf-8"?>
<formControlPr xmlns="http://schemas.microsoft.com/office/spreadsheetml/2009/9/main" objectType="CheckBox" fmlaLink="$K$14" lockText="1" noThreeD="1"/>
</file>

<file path=xl/ctrlProps/ctrlProp113.xml><?xml version="1.0" encoding="utf-8"?>
<formControlPr xmlns="http://schemas.microsoft.com/office/spreadsheetml/2009/9/main" objectType="CheckBox" fmlaLink="$K$15" lockText="1" noThreeD="1"/>
</file>

<file path=xl/ctrlProps/ctrlProp114.xml><?xml version="1.0" encoding="utf-8"?>
<formControlPr xmlns="http://schemas.microsoft.com/office/spreadsheetml/2009/9/main" objectType="CheckBox" fmlaLink="$K$16" lockText="1" noThreeD="1"/>
</file>

<file path=xl/ctrlProps/ctrlProp115.xml><?xml version="1.0" encoding="utf-8"?>
<formControlPr xmlns="http://schemas.microsoft.com/office/spreadsheetml/2009/9/main" objectType="CheckBox" fmlaLink="$K$17" lockText="1" noThreeD="1"/>
</file>

<file path=xl/ctrlProps/ctrlProp116.xml><?xml version="1.0" encoding="utf-8"?>
<formControlPr xmlns="http://schemas.microsoft.com/office/spreadsheetml/2009/9/main" objectType="CheckBox" fmlaLink="$G$30" lockText="1" noThreeD="1"/>
</file>

<file path=xl/ctrlProps/ctrlProp117.xml><?xml version="1.0" encoding="utf-8"?>
<formControlPr xmlns="http://schemas.microsoft.com/office/spreadsheetml/2009/9/main" objectType="CheckBox" fmlaLink="$F$30" lockText="1" noThreeD="1"/>
</file>

<file path=xl/ctrlProps/ctrlProp118.xml><?xml version="1.0" encoding="utf-8"?>
<formControlPr xmlns="http://schemas.microsoft.com/office/spreadsheetml/2009/9/main" objectType="CheckBox" fmlaLink="$E$30" lockText="1" noThreeD="1"/>
</file>

<file path=xl/ctrlProps/ctrlProp119.xml><?xml version="1.0" encoding="utf-8"?>
<formControlPr xmlns="http://schemas.microsoft.com/office/spreadsheetml/2009/9/main" objectType="CheckBox" fmlaLink="$D$30" lockText="1" noThreeD="1"/>
</file>

<file path=xl/ctrlProps/ctrlProp12.xml><?xml version="1.0" encoding="utf-8"?>
<formControlPr xmlns="http://schemas.microsoft.com/office/spreadsheetml/2009/9/main" objectType="CheckBox" fmlaLink="$F$30" lockText="1" noThreeD="1"/>
</file>

<file path=xl/ctrlProps/ctrlProp120.xml><?xml version="1.0" encoding="utf-8"?>
<formControlPr xmlns="http://schemas.microsoft.com/office/spreadsheetml/2009/9/main" objectType="CheckBox" fmlaLink="$C$31" lockText="1" noThreeD="1"/>
</file>

<file path=xl/ctrlProps/ctrlProp121.xml><?xml version="1.0" encoding="utf-8"?>
<formControlPr xmlns="http://schemas.microsoft.com/office/spreadsheetml/2009/9/main" objectType="CheckBox" fmlaLink="$K$24" lockText="1" noThreeD="1"/>
</file>

<file path=xl/ctrlProps/ctrlProp122.xml><?xml version="1.0" encoding="utf-8"?>
<formControlPr xmlns="http://schemas.microsoft.com/office/spreadsheetml/2009/9/main" objectType="CheckBox" fmlaLink="$K$23" lockText="1" noThreeD="1"/>
</file>

<file path=xl/ctrlProps/ctrlProp123.xml><?xml version="1.0" encoding="utf-8"?>
<formControlPr xmlns="http://schemas.microsoft.com/office/spreadsheetml/2009/9/main" objectType="CheckBox" fmlaLink="$K$25" lockText="1" noThreeD="1"/>
</file>

<file path=xl/ctrlProps/ctrlProp124.xml><?xml version="1.0" encoding="utf-8"?>
<formControlPr xmlns="http://schemas.microsoft.com/office/spreadsheetml/2009/9/main" objectType="CheckBox" fmlaLink="$D$31" lockText="1" noThreeD="1"/>
</file>

<file path=xl/ctrlProps/ctrlProp125.xml><?xml version="1.0" encoding="utf-8"?>
<formControlPr xmlns="http://schemas.microsoft.com/office/spreadsheetml/2009/9/main" objectType="CheckBox" fmlaLink="$K$26" lockText="1" noThreeD="1"/>
</file>

<file path=xl/ctrlProps/ctrlProp126.xml><?xml version="1.0" encoding="utf-8"?>
<formControlPr xmlns="http://schemas.microsoft.com/office/spreadsheetml/2009/9/main" objectType="CheckBox" fmlaLink="$K$27" lockText="1" noThreeD="1"/>
</file>

<file path=xl/ctrlProps/ctrlProp127.xml><?xml version="1.0" encoding="utf-8"?>
<formControlPr xmlns="http://schemas.microsoft.com/office/spreadsheetml/2009/9/main" objectType="CheckBox" fmlaLink="$C$30" lockText="1" noThreeD="1"/>
</file>

<file path=xl/ctrlProps/ctrlProp128.xml><?xml version="1.0" encoding="utf-8"?>
<formControlPr xmlns="http://schemas.microsoft.com/office/spreadsheetml/2009/9/main" objectType="CheckBox" fmlaLink="$G$29" lockText="1" noThreeD="1"/>
</file>

<file path=xl/ctrlProps/ctrlProp129.xml><?xml version="1.0" encoding="utf-8"?>
<formControlPr xmlns="http://schemas.microsoft.com/office/spreadsheetml/2009/9/main" objectType="CheckBox" fmlaLink="$F$29" lockText="1" noThreeD="1"/>
</file>

<file path=xl/ctrlProps/ctrlProp13.xml><?xml version="1.0" encoding="utf-8"?>
<formControlPr xmlns="http://schemas.microsoft.com/office/spreadsheetml/2009/9/main" objectType="CheckBox" fmlaLink="$E$30" lockText="1" noThreeD="1"/>
</file>

<file path=xl/ctrlProps/ctrlProp130.xml><?xml version="1.0" encoding="utf-8"?>
<formControlPr xmlns="http://schemas.microsoft.com/office/spreadsheetml/2009/9/main" objectType="CheckBox" fmlaLink="$E$29" lockText="1" noThreeD="1"/>
</file>

<file path=xl/ctrlProps/ctrlProp131.xml><?xml version="1.0" encoding="utf-8"?>
<formControlPr xmlns="http://schemas.microsoft.com/office/spreadsheetml/2009/9/main" objectType="CheckBox" fmlaLink="$D$29" lockText="1" noThreeD="1"/>
</file>

<file path=xl/ctrlProps/ctrlProp132.xml><?xml version="1.0" encoding="utf-8"?>
<formControlPr xmlns="http://schemas.microsoft.com/office/spreadsheetml/2009/9/main" objectType="CheckBox" fmlaLink="$C$29" lockText="1" noThreeD="1"/>
</file>

<file path=xl/ctrlProps/ctrlProp133.xml><?xml version="1.0" encoding="utf-8"?>
<formControlPr xmlns="http://schemas.microsoft.com/office/spreadsheetml/2009/9/main" objectType="CheckBox" fmlaLink="$K$14" lockText="1" noThreeD="1"/>
</file>

<file path=xl/ctrlProps/ctrlProp134.xml><?xml version="1.0" encoding="utf-8"?>
<formControlPr xmlns="http://schemas.microsoft.com/office/spreadsheetml/2009/9/main" objectType="CheckBox" fmlaLink="$K$15" lockText="1" noThreeD="1"/>
</file>

<file path=xl/ctrlProps/ctrlProp135.xml><?xml version="1.0" encoding="utf-8"?>
<formControlPr xmlns="http://schemas.microsoft.com/office/spreadsheetml/2009/9/main" objectType="CheckBox" fmlaLink="$K$16" lockText="1" noThreeD="1"/>
</file>

<file path=xl/ctrlProps/ctrlProp136.xml><?xml version="1.0" encoding="utf-8"?>
<formControlPr xmlns="http://schemas.microsoft.com/office/spreadsheetml/2009/9/main" objectType="CheckBox" fmlaLink="$K$17" lockText="1" noThreeD="1"/>
</file>

<file path=xl/ctrlProps/ctrlProp137.xml><?xml version="1.0" encoding="utf-8"?>
<formControlPr xmlns="http://schemas.microsoft.com/office/spreadsheetml/2009/9/main" objectType="CheckBox" fmlaLink="$G$30" lockText="1" noThreeD="1"/>
</file>

<file path=xl/ctrlProps/ctrlProp138.xml><?xml version="1.0" encoding="utf-8"?>
<formControlPr xmlns="http://schemas.microsoft.com/office/spreadsheetml/2009/9/main" objectType="CheckBox" fmlaLink="$F$30" lockText="1" noThreeD="1"/>
</file>

<file path=xl/ctrlProps/ctrlProp139.xml><?xml version="1.0" encoding="utf-8"?>
<formControlPr xmlns="http://schemas.microsoft.com/office/spreadsheetml/2009/9/main" objectType="CheckBox" fmlaLink="$E$30" lockText="1" noThreeD="1"/>
</file>

<file path=xl/ctrlProps/ctrlProp14.xml><?xml version="1.0" encoding="utf-8"?>
<formControlPr xmlns="http://schemas.microsoft.com/office/spreadsheetml/2009/9/main" objectType="CheckBox" fmlaLink="$D$30" lockText="1" noThreeD="1"/>
</file>

<file path=xl/ctrlProps/ctrlProp140.xml><?xml version="1.0" encoding="utf-8"?>
<formControlPr xmlns="http://schemas.microsoft.com/office/spreadsheetml/2009/9/main" objectType="CheckBox" fmlaLink="$D$30" lockText="1" noThreeD="1"/>
</file>

<file path=xl/ctrlProps/ctrlProp141.xml><?xml version="1.0" encoding="utf-8"?>
<formControlPr xmlns="http://schemas.microsoft.com/office/spreadsheetml/2009/9/main" objectType="CheckBox" fmlaLink="$C$31" lockText="1" noThreeD="1"/>
</file>

<file path=xl/ctrlProps/ctrlProp142.xml><?xml version="1.0" encoding="utf-8"?>
<formControlPr xmlns="http://schemas.microsoft.com/office/spreadsheetml/2009/9/main" objectType="CheckBox" fmlaLink="$K$24" lockText="1" noThreeD="1"/>
</file>

<file path=xl/ctrlProps/ctrlProp143.xml><?xml version="1.0" encoding="utf-8"?>
<formControlPr xmlns="http://schemas.microsoft.com/office/spreadsheetml/2009/9/main" objectType="CheckBox" fmlaLink="$K$23" lockText="1" noThreeD="1"/>
</file>

<file path=xl/ctrlProps/ctrlProp144.xml><?xml version="1.0" encoding="utf-8"?>
<formControlPr xmlns="http://schemas.microsoft.com/office/spreadsheetml/2009/9/main" objectType="CheckBox" fmlaLink="$K$25" lockText="1" noThreeD="1"/>
</file>

<file path=xl/ctrlProps/ctrlProp145.xml><?xml version="1.0" encoding="utf-8"?>
<formControlPr xmlns="http://schemas.microsoft.com/office/spreadsheetml/2009/9/main" objectType="CheckBox" fmlaLink="$D$31" lockText="1" noThreeD="1"/>
</file>

<file path=xl/ctrlProps/ctrlProp146.xml><?xml version="1.0" encoding="utf-8"?>
<formControlPr xmlns="http://schemas.microsoft.com/office/spreadsheetml/2009/9/main" objectType="CheckBox" fmlaLink="$K$26" lockText="1" noThreeD="1"/>
</file>

<file path=xl/ctrlProps/ctrlProp147.xml><?xml version="1.0" encoding="utf-8"?>
<formControlPr xmlns="http://schemas.microsoft.com/office/spreadsheetml/2009/9/main" objectType="CheckBox" fmlaLink="$K$27" lockText="1" noThreeD="1"/>
</file>

<file path=xl/ctrlProps/ctrlProp148.xml><?xml version="1.0" encoding="utf-8"?>
<formControlPr xmlns="http://schemas.microsoft.com/office/spreadsheetml/2009/9/main" objectType="CheckBox" fmlaLink="$C$30" lockText="1" noThreeD="1"/>
</file>

<file path=xl/ctrlProps/ctrlProp149.xml><?xml version="1.0" encoding="utf-8"?>
<formControlPr xmlns="http://schemas.microsoft.com/office/spreadsheetml/2009/9/main" objectType="CheckBox" fmlaLink="$G$29" lockText="1" noThreeD="1"/>
</file>

<file path=xl/ctrlProps/ctrlProp15.xml><?xml version="1.0" encoding="utf-8"?>
<formControlPr xmlns="http://schemas.microsoft.com/office/spreadsheetml/2009/9/main" objectType="CheckBox" fmlaLink="$C$31" lockText="1" noThreeD="1"/>
</file>

<file path=xl/ctrlProps/ctrlProp150.xml><?xml version="1.0" encoding="utf-8"?>
<formControlPr xmlns="http://schemas.microsoft.com/office/spreadsheetml/2009/9/main" objectType="CheckBox" fmlaLink="$F$29" lockText="1" noThreeD="1"/>
</file>

<file path=xl/ctrlProps/ctrlProp151.xml><?xml version="1.0" encoding="utf-8"?>
<formControlPr xmlns="http://schemas.microsoft.com/office/spreadsheetml/2009/9/main" objectType="CheckBox" fmlaLink="$E$29" lockText="1" noThreeD="1"/>
</file>

<file path=xl/ctrlProps/ctrlProp152.xml><?xml version="1.0" encoding="utf-8"?>
<formControlPr xmlns="http://schemas.microsoft.com/office/spreadsheetml/2009/9/main" objectType="CheckBox" fmlaLink="$D$29" lockText="1" noThreeD="1"/>
</file>

<file path=xl/ctrlProps/ctrlProp153.xml><?xml version="1.0" encoding="utf-8"?>
<formControlPr xmlns="http://schemas.microsoft.com/office/spreadsheetml/2009/9/main" objectType="CheckBox" fmlaLink="$C$29" lockText="1" noThreeD="1"/>
</file>

<file path=xl/ctrlProps/ctrlProp154.xml><?xml version="1.0" encoding="utf-8"?>
<formControlPr xmlns="http://schemas.microsoft.com/office/spreadsheetml/2009/9/main" objectType="CheckBox" fmlaLink="$K$14" lockText="1" noThreeD="1"/>
</file>

<file path=xl/ctrlProps/ctrlProp155.xml><?xml version="1.0" encoding="utf-8"?>
<formControlPr xmlns="http://schemas.microsoft.com/office/spreadsheetml/2009/9/main" objectType="CheckBox" fmlaLink="$K$15" lockText="1" noThreeD="1"/>
</file>

<file path=xl/ctrlProps/ctrlProp156.xml><?xml version="1.0" encoding="utf-8"?>
<formControlPr xmlns="http://schemas.microsoft.com/office/spreadsheetml/2009/9/main" objectType="CheckBox" fmlaLink="$K$16" lockText="1" noThreeD="1"/>
</file>

<file path=xl/ctrlProps/ctrlProp157.xml><?xml version="1.0" encoding="utf-8"?>
<formControlPr xmlns="http://schemas.microsoft.com/office/spreadsheetml/2009/9/main" objectType="CheckBox" fmlaLink="$K$17" lockText="1" noThreeD="1"/>
</file>

<file path=xl/ctrlProps/ctrlProp158.xml><?xml version="1.0" encoding="utf-8"?>
<formControlPr xmlns="http://schemas.microsoft.com/office/spreadsheetml/2009/9/main" objectType="CheckBox" fmlaLink="$G$30" lockText="1" noThreeD="1"/>
</file>

<file path=xl/ctrlProps/ctrlProp159.xml><?xml version="1.0" encoding="utf-8"?>
<formControlPr xmlns="http://schemas.microsoft.com/office/spreadsheetml/2009/9/main" objectType="CheckBox" fmlaLink="$F$30" lockText="1" noThreeD="1"/>
</file>

<file path=xl/ctrlProps/ctrlProp16.xml><?xml version="1.0" encoding="utf-8"?>
<formControlPr xmlns="http://schemas.microsoft.com/office/spreadsheetml/2009/9/main" objectType="CheckBox" fmlaLink="$K$24" lockText="1" noThreeD="1"/>
</file>

<file path=xl/ctrlProps/ctrlProp160.xml><?xml version="1.0" encoding="utf-8"?>
<formControlPr xmlns="http://schemas.microsoft.com/office/spreadsheetml/2009/9/main" objectType="CheckBox" fmlaLink="$E$30" lockText="1" noThreeD="1"/>
</file>

<file path=xl/ctrlProps/ctrlProp161.xml><?xml version="1.0" encoding="utf-8"?>
<formControlPr xmlns="http://schemas.microsoft.com/office/spreadsheetml/2009/9/main" objectType="CheckBox" fmlaLink="$D$30" lockText="1" noThreeD="1"/>
</file>

<file path=xl/ctrlProps/ctrlProp162.xml><?xml version="1.0" encoding="utf-8"?>
<formControlPr xmlns="http://schemas.microsoft.com/office/spreadsheetml/2009/9/main" objectType="CheckBox" fmlaLink="$C$31" lockText="1" noThreeD="1"/>
</file>

<file path=xl/ctrlProps/ctrlProp163.xml><?xml version="1.0" encoding="utf-8"?>
<formControlPr xmlns="http://schemas.microsoft.com/office/spreadsheetml/2009/9/main" objectType="CheckBox" fmlaLink="$K$24" lockText="1" noThreeD="1"/>
</file>

<file path=xl/ctrlProps/ctrlProp164.xml><?xml version="1.0" encoding="utf-8"?>
<formControlPr xmlns="http://schemas.microsoft.com/office/spreadsheetml/2009/9/main" objectType="CheckBox" fmlaLink="$K$23" lockText="1" noThreeD="1"/>
</file>

<file path=xl/ctrlProps/ctrlProp165.xml><?xml version="1.0" encoding="utf-8"?>
<formControlPr xmlns="http://schemas.microsoft.com/office/spreadsheetml/2009/9/main" objectType="CheckBox" fmlaLink="$K$25" lockText="1" noThreeD="1"/>
</file>

<file path=xl/ctrlProps/ctrlProp166.xml><?xml version="1.0" encoding="utf-8"?>
<formControlPr xmlns="http://schemas.microsoft.com/office/spreadsheetml/2009/9/main" objectType="CheckBox" fmlaLink="$D$31" lockText="1" noThreeD="1"/>
</file>

<file path=xl/ctrlProps/ctrlProp167.xml><?xml version="1.0" encoding="utf-8"?>
<formControlPr xmlns="http://schemas.microsoft.com/office/spreadsheetml/2009/9/main" objectType="CheckBox" fmlaLink="$K$26" lockText="1" noThreeD="1"/>
</file>

<file path=xl/ctrlProps/ctrlProp168.xml><?xml version="1.0" encoding="utf-8"?>
<formControlPr xmlns="http://schemas.microsoft.com/office/spreadsheetml/2009/9/main" objectType="CheckBox" fmlaLink="$K$27" lockText="1" noThreeD="1"/>
</file>

<file path=xl/ctrlProps/ctrlProp169.xml><?xml version="1.0" encoding="utf-8"?>
<formControlPr xmlns="http://schemas.microsoft.com/office/spreadsheetml/2009/9/main" objectType="CheckBox" fmlaLink="$C$30" lockText="1" noThreeD="1"/>
</file>

<file path=xl/ctrlProps/ctrlProp17.xml><?xml version="1.0" encoding="utf-8"?>
<formControlPr xmlns="http://schemas.microsoft.com/office/spreadsheetml/2009/9/main" objectType="CheckBox" fmlaLink="$K$23" lockText="1" noThreeD="1"/>
</file>

<file path=xl/ctrlProps/ctrlProp170.xml><?xml version="1.0" encoding="utf-8"?>
<formControlPr xmlns="http://schemas.microsoft.com/office/spreadsheetml/2009/9/main" objectType="CheckBox" fmlaLink="$G$29" lockText="1" noThreeD="1"/>
</file>

<file path=xl/ctrlProps/ctrlProp171.xml><?xml version="1.0" encoding="utf-8"?>
<formControlPr xmlns="http://schemas.microsoft.com/office/spreadsheetml/2009/9/main" objectType="CheckBox" fmlaLink="$F$29" lockText="1" noThreeD="1"/>
</file>

<file path=xl/ctrlProps/ctrlProp172.xml><?xml version="1.0" encoding="utf-8"?>
<formControlPr xmlns="http://schemas.microsoft.com/office/spreadsheetml/2009/9/main" objectType="CheckBox" fmlaLink="$E$29" lockText="1" noThreeD="1"/>
</file>

<file path=xl/ctrlProps/ctrlProp173.xml><?xml version="1.0" encoding="utf-8"?>
<formControlPr xmlns="http://schemas.microsoft.com/office/spreadsheetml/2009/9/main" objectType="CheckBox" fmlaLink="$D$29" lockText="1" noThreeD="1"/>
</file>

<file path=xl/ctrlProps/ctrlProp174.xml><?xml version="1.0" encoding="utf-8"?>
<formControlPr xmlns="http://schemas.microsoft.com/office/spreadsheetml/2009/9/main" objectType="CheckBox" fmlaLink="$C$29" lockText="1" noThreeD="1"/>
</file>

<file path=xl/ctrlProps/ctrlProp175.xml><?xml version="1.0" encoding="utf-8"?>
<formControlPr xmlns="http://schemas.microsoft.com/office/spreadsheetml/2009/9/main" objectType="CheckBox" fmlaLink="$K$14" lockText="1" noThreeD="1"/>
</file>

<file path=xl/ctrlProps/ctrlProp176.xml><?xml version="1.0" encoding="utf-8"?>
<formControlPr xmlns="http://schemas.microsoft.com/office/spreadsheetml/2009/9/main" objectType="CheckBox" fmlaLink="$K$15" lockText="1" noThreeD="1"/>
</file>

<file path=xl/ctrlProps/ctrlProp177.xml><?xml version="1.0" encoding="utf-8"?>
<formControlPr xmlns="http://schemas.microsoft.com/office/spreadsheetml/2009/9/main" objectType="CheckBox" fmlaLink="$K$16" lockText="1" noThreeD="1"/>
</file>

<file path=xl/ctrlProps/ctrlProp178.xml><?xml version="1.0" encoding="utf-8"?>
<formControlPr xmlns="http://schemas.microsoft.com/office/spreadsheetml/2009/9/main" objectType="CheckBox" fmlaLink="$K$17" lockText="1" noThreeD="1"/>
</file>

<file path=xl/ctrlProps/ctrlProp179.xml><?xml version="1.0" encoding="utf-8"?>
<formControlPr xmlns="http://schemas.microsoft.com/office/spreadsheetml/2009/9/main" objectType="CheckBox" fmlaLink="$G$30" lockText="1" noThreeD="1"/>
</file>

<file path=xl/ctrlProps/ctrlProp18.xml><?xml version="1.0" encoding="utf-8"?>
<formControlPr xmlns="http://schemas.microsoft.com/office/spreadsheetml/2009/9/main" objectType="CheckBox" fmlaLink="$K$25" lockText="1" noThreeD="1"/>
</file>

<file path=xl/ctrlProps/ctrlProp180.xml><?xml version="1.0" encoding="utf-8"?>
<formControlPr xmlns="http://schemas.microsoft.com/office/spreadsheetml/2009/9/main" objectType="CheckBox" fmlaLink="$F$30" lockText="1" noThreeD="1"/>
</file>

<file path=xl/ctrlProps/ctrlProp181.xml><?xml version="1.0" encoding="utf-8"?>
<formControlPr xmlns="http://schemas.microsoft.com/office/spreadsheetml/2009/9/main" objectType="CheckBox" fmlaLink="$E$30" lockText="1" noThreeD="1"/>
</file>

<file path=xl/ctrlProps/ctrlProp182.xml><?xml version="1.0" encoding="utf-8"?>
<formControlPr xmlns="http://schemas.microsoft.com/office/spreadsheetml/2009/9/main" objectType="CheckBox" fmlaLink="$D$30" lockText="1" noThreeD="1"/>
</file>

<file path=xl/ctrlProps/ctrlProp183.xml><?xml version="1.0" encoding="utf-8"?>
<formControlPr xmlns="http://schemas.microsoft.com/office/spreadsheetml/2009/9/main" objectType="CheckBox" fmlaLink="$C$31" lockText="1" noThreeD="1"/>
</file>

<file path=xl/ctrlProps/ctrlProp184.xml><?xml version="1.0" encoding="utf-8"?>
<formControlPr xmlns="http://schemas.microsoft.com/office/spreadsheetml/2009/9/main" objectType="CheckBox" fmlaLink="$K$24" lockText="1" noThreeD="1"/>
</file>

<file path=xl/ctrlProps/ctrlProp185.xml><?xml version="1.0" encoding="utf-8"?>
<formControlPr xmlns="http://schemas.microsoft.com/office/spreadsheetml/2009/9/main" objectType="CheckBox" fmlaLink="$K$23" lockText="1" noThreeD="1"/>
</file>

<file path=xl/ctrlProps/ctrlProp186.xml><?xml version="1.0" encoding="utf-8"?>
<formControlPr xmlns="http://schemas.microsoft.com/office/spreadsheetml/2009/9/main" objectType="CheckBox" fmlaLink="$K$25" lockText="1" noThreeD="1"/>
</file>

<file path=xl/ctrlProps/ctrlProp187.xml><?xml version="1.0" encoding="utf-8"?>
<formControlPr xmlns="http://schemas.microsoft.com/office/spreadsheetml/2009/9/main" objectType="CheckBox" fmlaLink="$D$31" lockText="1" noThreeD="1"/>
</file>

<file path=xl/ctrlProps/ctrlProp188.xml><?xml version="1.0" encoding="utf-8"?>
<formControlPr xmlns="http://schemas.microsoft.com/office/spreadsheetml/2009/9/main" objectType="CheckBox" fmlaLink="$K$26" lockText="1" noThreeD="1"/>
</file>

<file path=xl/ctrlProps/ctrlProp189.xml><?xml version="1.0" encoding="utf-8"?>
<formControlPr xmlns="http://schemas.microsoft.com/office/spreadsheetml/2009/9/main" objectType="CheckBox" fmlaLink="$K$27" lockText="1" noThreeD="1"/>
</file>

<file path=xl/ctrlProps/ctrlProp19.xml><?xml version="1.0" encoding="utf-8"?>
<formControlPr xmlns="http://schemas.microsoft.com/office/spreadsheetml/2009/9/main" objectType="CheckBox" fmlaLink="$D$31" lockText="1" noThreeD="1"/>
</file>

<file path=xl/ctrlProps/ctrlProp190.xml><?xml version="1.0" encoding="utf-8"?>
<formControlPr xmlns="http://schemas.microsoft.com/office/spreadsheetml/2009/9/main" objectType="CheckBox" fmlaLink="$C$30" lockText="1" noThreeD="1"/>
</file>

<file path=xl/ctrlProps/ctrlProp191.xml><?xml version="1.0" encoding="utf-8"?>
<formControlPr xmlns="http://schemas.microsoft.com/office/spreadsheetml/2009/9/main" objectType="CheckBox" fmlaLink="$G$29" lockText="1" noThreeD="1"/>
</file>

<file path=xl/ctrlProps/ctrlProp192.xml><?xml version="1.0" encoding="utf-8"?>
<formControlPr xmlns="http://schemas.microsoft.com/office/spreadsheetml/2009/9/main" objectType="CheckBox" fmlaLink="$F$29" lockText="1" noThreeD="1"/>
</file>

<file path=xl/ctrlProps/ctrlProp193.xml><?xml version="1.0" encoding="utf-8"?>
<formControlPr xmlns="http://schemas.microsoft.com/office/spreadsheetml/2009/9/main" objectType="CheckBox" fmlaLink="$E$29" lockText="1" noThreeD="1"/>
</file>

<file path=xl/ctrlProps/ctrlProp194.xml><?xml version="1.0" encoding="utf-8"?>
<formControlPr xmlns="http://schemas.microsoft.com/office/spreadsheetml/2009/9/main" objectType="CheckBox" fmlaLink="$D$29" lockText="1" noThreeD="1"/>
</file>

<file path=xl/ctrlProps/ctrlProp195.xml><?xml version="1.0" encoding="utf-8"?>
<formControlPr xmlns="http://schemas.microsoft.com/office/spreadsheetml/2009/9/main" objectType="CheckBox" fmlaLink="$C$29" lockText="1" noThreeD="1"/>
</file>

<file path=xl/ctrlProps/ctrlProp196.xml><?xml version="1.0" encoding="utf-8"?>
<formControlPr xmlns="http://schemas.microsoft.com/office/spreadsheetml/2009/9/main" objectType="CheckBox" fmlaLink="$K$14" lockText="1" noThreeD="1"/>
</file>

<file path=xl/ctrlProps/ctrlProp197.xml><?xml version="1.0" encoding="utf-8"?>
<formControlPr xmlns="http://schemas.microsoft.com/office/spreadsheetml/2009/9/main" objectType="CheckBox" fmlaLink="$K$15" lockText="1" noThreeD="1"/>
</file>

<file path=xl/ctrlProps/ctrlProp198.xml><?xml version="1.0" encoding="utf-8"?>
<formControlPr xmlns="http://schemas.microsoft.com/office/spreadsheetml/2009/9/main" objectType="CheckBox" fmlaLink="$K$16" lockText="1" noThreeD="1"/>
</file>

<file path=xl/ctrlProps/ctrlProp199.xml><?xml version="1.0" encoding="utf-8"?>
<formControlPr xmlns="http://schemas.microsoft.com/office/spreadsheetml/2009/9/main" objectType="CheckBox" fmlaLink="$K$17" lockText="1" noThreeD="1"/>
</file>

<file path=xl/ctrlProps/ctrlProp2.xml><?xml version="1.0" encoding="utf-8"?>
<formControlPr xmlns="http://schemas.microsoft.com/office/spreadsheetml/2009/9/main" objectType="CheckBox" fmlaLink="$G$29" lockText="1" noThreeD="1"/>
</file>

<file path=xl/ctrlProps/ctrlProp20.xml><?xml version="1.0" encoding="utf-8"?>
<formControlPr xmlns="http://schemas.microsoft.com/office/spreadsheetml/2009/9/main" objectType="CheckBox" fmlaLink="$K$26" lockText="1" noThreeD="1"/>
</file>

<file path=xl/ctrlProps/ctrlProp200.xml><?xml version="1.0" encoding="utf-8"?>
<formControlPr xmlns="http://schemas.microsoft.com/office/spreadsheetml/2009/9/main" objectType="CheckBox" fmlaLink="$G$30" lockText="1" noThreeD="1"/>
</file>

<file path=xl/ctrlProps/ctrlProp201.xml><?xml version="1.0" encoding="utf-8"?>
<formControlPr xmlns="http://schemas.microsoft.com/office/spreadsheetml/2009/9/main" objectType="CheckBox" fmlaLink="$F$30" lockText="1" noThreeD="1"/>
</file>

<file path=xl/ctrlProps/ctrlProp202.xml><?xml version="1.0" encoding="utf-8"?>
<formControlPr xmlns="http://schemas.microsoft.com/office/spreadsheetml/2009/9/main" objectType="CheckBox" fmlaLink="$E$30" lockText="1" noThreeD="1"/>
</file>

<file path=xl/ctrlProps/ctrlProp203.xml><?xml version="1.0" encoding="utf-8"?>
<formControlPr xmlns="http://schemas.microsoft.com/office/spreadsheetml/2009/9/main" objectType="CheckBox" fmlaLink="$D$30" lockText="1" noThreeD="1"/>
</file>

<file path=xl/ctrlProps/ctrlProp204.xml><?xml version="1.0" encoding="utf-8"?>
<formControlPr xmlns="http://schemas.microsoft.com/office/spreadsheetml/2009/9/main" objectType="CheckBox" fmlaLink="$C$31" lockText="1" noThreeD="1"/>
</file>

<file path=xl/ctrlProps/ctrlProp205.xml><?xml version="1.0" encoding="utf-8"?>
<formControlPr xmlns="http://schemas.microsoft.com/office/spreadsheetml/2009/9/main" objectType="CheckBox" fmlaLink="$K$24" lockText="1" noThreeD="1"/>
</file>

<file path=xl/ctrlProps/ctrlProp206.xml><?xml version="1.0" encoding="utf-8"?>
<formControlPr xmlns="http://schemas.microsoft.com/office/spreadsheetml/2009/9/main" objectType="CheckBox" fmlaLink="$K$23" lockText="1" noThreeD="1"/>
</file>

<file path=xl/ctrlProps/ctrlProp207.xml><?xml version="1.0" encoding="utf-8"?>
<formControlPr xmlns="http://schemas.microsoft.com/office/spreadsheetml/2009/9/main" objectType="CheckBox" fmlaLink="$K$25" lockText="1" noThreeD="1"/>
</file>

<file path=xl/ctrlProps/ctrlProp208.xml><?xml version="1.0" encoding="utf-8"?>
<formControlPr xmlns="http://schemas.microsoft.com/office/spreadsheetml/2009/9/main" objectType="CheckBox" fmlaLink="$D$31" lockText="1" noThreeD="1"/>
</file>

<file path=xl/ctrlProps/ctrlProp209.xml><?xml version="1.0" encoding="utf-8"?>
<formControlPr xmlns="http://schemas.microsoft.com/office/spreadsheetml/2009/9/main" objectType="CheckBox" fmlaLink="$K$26" lockText="1" noThreeD="1"/>
</file>

<file path=xl/ctrlProps/ctrlProp21.xml><?xml version="1.0" encoding="utf-8"?>
<formControlPr xmlns="http://schemas.microsoft.com/office/spreadsheetml/2009/9/main" objectType="CheckBox" fmlaLink="$K$27" lockText="1" noThreeD="1"/>
</file>

<file path=xl/ctrlProps/ctrlProp210.xml><?xml version="1.0" encoding="utf-8"?>
<formControlPr xmlns="http://schemas.microsoft.com/office/spreadsheetml/2009/9/main" objectType="CheckBox" fmlaLink="$K$27" lockText="1" noThreeD="1"/>
</file>

<file path=xl/ctrlProps/ctrlProp211.xml><?xml version="1.0" encoding="utf-8"?>
<formControlPr xmlns="http://schemas.microsoft.com/office/spreadsheetml/2009/9/main" objectType="CheckBox" fmlaLink="$C$30" lockText="1" noThreeD="1"/>
</file>

<file path=xl/ctrlProps/ctrlProp212.xml><?xml version="1.0" encoding="utf-8"?>
<formControlPr xmlns="http://schemas.microsoft.com/office/spreadsheetml/2009/9/main" objectType="CheckBox" fmlaLink="$G$29" lockText="1" noThreeD="1"/>
</file>

<file path=xl/ctrlProps/ctrlProp213.xml><?xml version="1.0" encoding="utf-8"?>
<formControlPr xmlns="http://schemas.microsoft.com/office/spreadsheetml/2009/9/main" objectType="CheckBox" fmlaLink="$F$29" lockText="1" noThreeD="1"/>
</file>

<file path=xl/ctrlProps/ctrlProp214.xml><?xml version="1.0" encoding="utf-8"?>
<formControlPr xmlns="http://schemas.microsoft.com/office/spreadsheetml/2009/9/main" objectType="CheckBox" fmlaLink="$E$29" lockText="1" noThreeD="1"/>
</file>

<file path=xl/ctrlProps/ctrlProp215.xml><?xml version="1.0" encoding="utf-8"?>
<formControlPr xmlns="http://schemas.microsoft.com/office/spreadsheetml/2009/9/main" objectType="CheckBox" fmlaLink="$D$29" lockText="1" noThreeD="1"/>
</file>

<file path=xl/ctrlProps/ctrlProp216.xml><?xml version="1.0" encoding="utf-8"?>
<formControlPr xmlns="http://schemas.microsoft.com/office/spreadsheetml/2009/9/main" objectType="CheckBox" fmlaLink="$C$29" lockText="1" noThreeD="1"/>
</file>

<file path=xl/ctrlProps/ctrlProp217.xml><?xml version="1.0" encoding="utf-8"?>
<formControlPr xmlns="http://schemas.microsoft.com/office/spreadsheetml/2009/9/main" objectType="CheckBox" fmlaLink="$K$14" lockText="1" noThreeD="1"/>
</file>

<file path=xl/ctrlProps/ctrlProp218.xml><?xml version="1.0" encoding="utf-8"?>
<formControlPr xmlns="http://schemas.microsoft.com/office/spreadsheetml/2009/9/main" objectType="CheckBox" fmlaLink="$K$15" lockText="1" noThreeD="1"/>
</file>

<file path=xl/ctrlProps/ctrlProp219.xml><?xml version="1.0" encoding="utf-8"?>
<formControlPr xmlns="http://schemas.microsoft.com/office/spreadsheetml/2009/9/main" objectType="CheckBox" fmlaLink="$K$16" lockText="1" noThreeD="1"/>
</file>

<file path=xl/ctrlProps/ctrlProp22.xml><?xml version="1.0" encoding="utf-8"?>
<formControlPr xmlns="http://schemas.microsoft.com/office/spreadsheetml/2009/9/main" objectType="CheckBox" fmlaLink="$C$30" lockText="1" noThreeD="1"/>
</file>

<file path=xl/ctrlProps/ctrlProp220.xml><?xml version="1.0" encoding="utf-8"?>
<formControlPr xmlns="http://schemas.microsoft.com/office/spreadsheetml/2009/9/main" objectType="CheckBox" fmlaLink="$K$17" lockText="1" noThreeD="1"/>
</file>

<file path=xl/ctrlProps/ctrlProp221.xml><?xml version="1.0" encoding="utf-8"?>
<formControlPr xmlns="http://schemas.microsoft.com/office/spreadsheetml/2009/9/main" objectType="CheckBox" fmlaLink="$G$30" lockText="1" noThreeD="1"/>
</file>

<file path=xl/ctrlProps/ctrlProp222.xml><?xml version="1.0" encoding="utf-8"?>
<formControlPr xmlns="http://schemas.microsoft.com/office/spreadsheetml/2009/9/main" objectType="CheckBox" fmlaLink="$F$30" lockText="1" noThreeD="1"/>
</file>

<file path=xl/ctrlProps/ctrlProp223.xml><?xml version="1.0" encoding="utf-8"?>
<formControlPr xmlns="http://schemas.microsoft.com/office/spreadsheetml/2009/9/main" objectType="CheckBox" fmlaLink="$E$30" lockText="1" noThreeD="1"/>
</file>

<file path=xl/ctrlProps/ctrlProp224.xml><?xml version="1.0" encoding="utf-8"?>
<formControlPr xmlns="http://schemas.microsoft.com/office/spreadsheetml/2009/9/main" objectType="CheckBox" fmlaLink="$D$30" lockText="1" noThreeD="1"/>
</file>

<file path=xl/ctrlProps/ctrlProp225.xml><?xml version="1.0" encoding="utf-8"?>
<formControlPr xmlns="http://schemas.microsoft.com/office/spreadsheetml/2009/9/main" objectType="CheckBox" fmlaLink="$C$31" lockText="1" noThreeD="1"/>
</file>

<file path=xl/ctrlProps/ctrlProp226.xml><?xml version="1.0" encoding="utf-8"?>
<formControlPr xmlns="http://schemas.microsoft.com/office/spreadsheetml/2009/9/main" objectType="CheckBox" fmlaLink="$K$24" lockText="1" noThreeD="1"/>
</file>

<file path=xl/ctrlProps/ctrlProp227.xml><?xml version="1.0" encoding="utf-8"?>
<formControlPr xmlns="http://schemas.microsoft.com/office/spreadsheetml/2009/9/main" objectType="CheckBox" fmlaLink="$K$23" lockText="1" noThreeD="1"/>
</file>

<file path=xl/ctrlProps/ctrlProp228.xml><?xml version="1.0" encoding="utf-8"?>
<formControlPr xmlns="http://schemas.microsoft.com/office/spreadsheetml/2009/9/main" objectType="CheckBox" fmlaLink="$K$25" lockText="1" noThreeD="1"/>
</file>

<file path=xl/ctrlProps/ctrlProp229.xml><?xml version="1.0" encoding="utf-8"?>
<formControlPr xmlns="http://schemas.microsoft.com/office/spreadsheetml/2009/9/main" objectType="CheckBox" fmlaLink="$D$31" lockText="1" noThreeD="1"/>
</file>

<file path=xl/ctrlProps/ctrlProp23.xml><?xml version="1.0" encoding="utf-8"?>
<formControlPr xmlns="http://schemas.microsoft.com/office/spreadsheetml/2009/9/main" objectType="CheckBox" fmlaLink="$G$29" lockText="1" noThreeD="1"/>
</file>

<file path=xl/ctrlProps/ctrlProp230.xml><?xml version="1.0" encoding="utf-8"?>
<formControlPr xmlns="http://schemas.microsoft.com/office/spreadsheetml/2009/9/main" objectType="CheckBox" fmlaLink="$K$26" lockText="1" noThreeD="1"/>
</file>

<file path=xl/ctrlProps/ctrlProp231.xml><?xml version="1.0" encoding="utf-8"?>
<formControlPr xmlns="http://schemas.microsoft.com/office/spreadsheetml/2009/9/main" objectType="CheckBox" fmlaLink="$K$27" lockText="1" noThreeD="1"/>
</file>

<file path=xl/ctrlProps/ctrlProp232.xml><?xml version="1.0" encoding="utf-8"?>
<formControlPr xmlns="http://schemas.microsoft.com/office/spreadsheetml/2009/9/main" objectType="CheckBox" fmlaLink="$C$30" lockText="1" noThreeD="1"/>
</file>

<file path=xl/ctrlProps/ctrlProp233.xml><?xml version="1.0" encoding="utf-8"?>
<formControlPr xmlns="http://schemas.microsoft.com/office/spreadsheetml/2009/9/main" objectType="CheckBox" fmlaLink="$G$29" lockText="1" noThreeD="1"/>
</file>

<file path=xl/ctrlProps/ctrlProp234.xml><?xml version="1.0" encoding="utf-8"?>
<formControlPr xmlns="http://schemas.microsoft.com/office/spreadsheetml/2009/9/main" objectType="CheckBox" fmlaLink="$F$29" lockText="1" noThreeD="1"/>
</file>

<file path=xl/ctrlProps/ctrlProp235.xml><?xml version="1.0" encoding="utf-8"?>
<formControlPr xmlns="http://schemas.microsoft.com/office/spreadsheetml/2009/9/main" objectType="CheckBox" fmlaLink="$E$29" lockText="1" noThreeD="1"/>
</file>

<file path=xl/ctrlProps/ctrlProp236.xml><?xml version="1.0" encoding="utf-8"?>
<formControlPr xmlns="http://schemas.microsoft.com/office/spreadsheetml/2009/9/main" objectType="CheckBox" fmlaLink="$D$29" lockText="1" noThreeD="1"/>
</file>

<file path=xl/ctrlProps/ctrlProp237.xml><?xml version="1.0" encoding="utf-8"?>
<formControlPr xmlns="http://schemas.microsoft.com/office/spreadsheetml/2009/9/main" objectType="CheckBox" fmlaLink="$C$29" lockText="1" noThreeD="1"/>
</file>

<file path=xl/ctrlProps/ctrlProp238.xml><?xml version="1.0" encoding="utf-8"?>
<formControlPr xmlns="http://schemas.microsoft.com/office/spreadsheetml/2009/9/main" objectType="CheckBox" fmlaLink="$K$14" lockText="1" noThreeD="1"/>
</file>

<file path=xl/ctrlProps/ctrlProp239.xml><?xml version="1.0" encoding="utf-8"?>
<formControlPr xmlns="http://schemas.microsoft.com/office/spreadsheetml/2009/9/main" objectType="CheckBox" fmlaLink="$K$15" lockText="1" noThreeD="1"/>
</file>

<file path=xl/ctrlProps/ctrlProp24.xml><?xml version="1.0" encoding="utf-8"?>
<formControlPr xmlns="http://schemas.microsoft.com/office/spreadsheetml/2009/9/main" objectType="CheckBox" fmlaLink="$F$29" lockText="1" noThreeD="1"/>
</file>

<file path=xl/ctrlProps/ctrlProp240.xml><?xml version="1.0" encoding="utf-8"?>
<formControlPr xmlns="http://schemas.microsoft.com/office/spreadsheetml/2009/9/main" objectType="CheckBox" fmlaLink="$K$16" lockText="1" noThreeD="1"/>
</file>

<file path=xl/ctrlProps/ctrlProp241.xml><?xml version="1.0" encoding="utf-8"?>
<formControlPr xmlns="http://schemas.microsoft.com/office/spreadsheetml/2009/9/main" objectType="CheckBox" fmlaLink="$K$17" lockText="1" noThreeD="1"/>
</file>

<file path=xl/ctrlProps/ctrlProp242.xml><?xml version="1.0" encoding="utf-8"?>
<formControlPr xmlns="http://schemas.microsoft.com/office/spreadsheetml/2009/9/main" objectType="CheckBox" fmlaLink="$G$30" lockText="1" noThreeD="1"/>
</file>

<file path=xl/ctrlProps/ctrlProp243.xml><?xml version="1.0" encoding="utf-8"?>
<formControlPr xmlns="http://schemas.microsoft.com/office/spreadsheetml/2009/9/main" objectType="CheckBox" fmlaLink="$F$30" lockText="1" noThreeD="1"/>
</file>

<file path=xl/ctrlProps/ctrlProp244.xml><?xml version="1.0" encoding="utf-8"?>
<formControlPr xmlns="http://schemas.microsoft.com/office/spreadsheetml/2009/9/main" objectType="CheckBox" fmlaLink="$E$30" lockText="1" noThreeD="1"/>
</file>

<file path=xl/ctrlProps/ctrlProp245.xml><?xml version="1.0" encoding="utf-8"?>
<formControlPr xmlns="http://schemas.microsoft.com/office/spreadsheetml/2009/9/main" objectType="CheckBox" fmlaLink="$D$30" lockText="1" noThreeD="1"/>
</file>

<file path=xl/ctrlProps/ctrlProp246.xml><?xml version="1.0" encoding="utf-8"?>
<formControlPr xmlns="http://schemas.microsoft.com/office/spreadsheetml/2009/9/main" objectType="CheckBox" fmlaLink="$C$31" lockText="1" noThreeD="1"/>
</file>

<file path=xl/ctrlProps/ctrlProp247.xml><?xml version="1.0" encoding="utf-8"?>
<formControlPr xmlns="http://schemas.microsoft.com/office/spreadsheetml/2009/9/main" objectType="CheckBox" fmlaLink="$K$24" lockText="1" noThreeD="1"/>
</file>

<file path=xl/ctrlProps/ctrlProp248.xml><?xml version="1.0" encoding="utf-8"?>
<formControlPr xmlns="http://schemas.microsoft.com/office/spreadsheetml/2009/9/main" objectType="CheckBox" fmlaLink="$K$23" lockText="1" noThreeD="1"/>
</file>

<file path=xl/ctrlProps/ctrlProp249.xml><?xml version="1.0" encoding="utf-8"?>
<formControlPr xmlns="http://schemas.microsoft.com/office/spreadsheetml/2009/9/main" objectType="CheckBox" fmlaLink="$K$25" lockText="1" noThreeD="1"/>
</file>

<file path=xl/ctrlProps/ctrlProp25.xml><?xml version="1.0" encoding="utf-8"?>
<formControlPr xmlns="http://schemas.microsoft.com/office/spreadsheetml/2009/9/main" objectType="CheckBox" fmlaLink="$E$29" lockText="1" noThreeD="1"/>
</file>

<file path=xl/ctrlProps/ctrlProp250.xml><?xml version="1.0" encoding="utf-8"?>
<formControlPr xmlns="http://schemas.microsoft.com/office/spreadsheetml/2009/9/main" objectType="CheckBox" fmlaLink="$D$31" lockText="1" noThreeD="1"/>
</file>

<file path=xl/ctrlProps/ctrlProp251.xml><?xml version="1.0" encoding="utf-8"?>
<formControlPr xmlns="http://schemas.microsoft.com/office/spreadsheetml/2009/9/main" objectType="CheckBox" fmlaLink="$K$26" lockText="1" noThreeD="1"/>
</file>

<file path=xl/ctrlProps/ctrlProp252.xml><?xml version="1.0" encoding="utf-8"?>
<formControlPr xmlns="http://schemas.microsoft.com/office/spreadsheetml/2009/9/main" objectType="CheckBox" fmlaLink="$K$27" lockText="1" noThreeD="1"/>
</file>

<file path=xl/ctrlProps/ctrlProp253.xml><?xml version="1.0" encoding="utf-8"?>
<formControlPr xmlns="http://schemas.microsoft.com/office/spreadsheetml/2009/9/main" objectType="CheckBox" fmlaLink="$C$30" lockText="1" noThreeD="1"/>
</file>

<file path=xl/ctrlProps/ctrlProp254.xml><?xml version="1.0" encoding="utf-8"?>
<formControlPr xmlns="http://schemas.microsoft.com/office/spreadsheetml/2009/9/main" objectType="CheckBox" fmlaLink="$G$29" lockText="1" noThreeD="1"/>
</file>

<file path=xl/ctrlProps/ctrlProp255.xml><?xml version="1.0" encoding="utf-8"?>
<formControlPr xmlns="http://schemas.microsoft.com/office/spreadsheetml/2009/9/main" objectType="CheckBox" fmlaLink="$F$29" lockText="1" noThreeD="1"/>
</file>

<file path=xl/ctrlProps/ctrlProp256.xml><?xml version="1.0" encoding="utf-8"?>
<formControlPr xmlns="http://schemas.microsoft.com/office/spreadsheetml/2009/9/main" objectType="CheckBox" fmlaLink="$E$29" lockText="1" noThreeD="1"/>
</file>

<file path=xl/ctrlProps/ctrlProp257.xml><?xml version="1.0" encoding="utf-8"?>
<formControlPr xmlns="http://schemas.microsoft.com/office/spreadsheetml/2009/9/main" objectType="CheckBox" fmlaLink="$D$29" lockText="1" noThreeD="1"/>
</file>

<file path=xl/ctrlProps/ctrlProp258.xml><?xml version="1.0" encoding="utf-8"?>
<formControlPr xmlns="http://schemas.microsoft.com/office/spreadsheetml/2009/9/main" objectType="CheckBox" fmlaLink="$C$29" lockText="1" noThreeD="1"/>
</file>

<file path=xl/ctrlProps/ctrlProp259.xml><?xml version="1.0" encoding="utf-8"?>
<formControlPr xmlns="http://schemas.microsoft.com/office/spreadsheetml/2009/9/main" objectType="CheckBox" fmlaLink="$K$14" lockText="1" noThreeD="1"/>
</file>

<file path=xl/ctrlProps/ctrlProp26.xml><?xml version="1.0" encoding="utf-8"?>
<formControlPr xmlns="http://schemas.microsoft.com/office/spreadsheetml/2009/9/main" objectType="CheckBox" fmlaLink="$D$29" lockText="1" noThreeD="1"/>
</file>

<file path=xl/ctrlProps/ctrlProp260.xml><?xml version="1.0" encoding="utf-8"?>
<formControlPr xmlns="http://schemas.microsoft.com/office/spreadsheetml/2009/9/main" objectType="CheckBox" fmlaLink="$K$15" lockText="1" noThreeD="1"/>
</file>

<file path=xl/ctrlProps/ctrlProp261.xml><?xml version="1.0" encoding="utf-8"?>
<formControlPr xmlns="http://schemas.microsoft.com/office/spreadsheetml/2009/9/main" objectType="CheckBox" fmlaLink="$K$16" lockText="1" noThreeD="1"/>
</file>

<file path=xl/ctrlProps/ctrlProp262.xml><?xml version="1.0" encoding="utf-8"?>
<formControlPr xmlns="http://schemas.microsoft.com/office/spreadsheetml/2009/9/main" objectType="CheckBox" fmlaLink="$K$17" lockText="1" noThreeD="1"/>
</file>

<file path=xl/ctrlProps/ctrlProp263.xml><?xml version="1.0" encoding="utf-8"?>
<formControlPr xmlns="http://schemas.microsoft.com/office/spreadsheetml/2009/9/main" objectType="CheckBox" fmlaLink="$G$30" lockText="1" noThreeD="1"/>
</file>

<file path=xl/ctrlProps/ctrlProp264.xml><?xml version="1.0" encoding="utf-8"?>
<formControlPr xmlns="http://schemas.microsoft.com/office/spreadsheetml/2009/9/main" objectType="CheckBox" fmlaLink="$F$30" lockText="1" noThreeD="1"/>
</file>

<file path=xl/ctrlProps/ctrlProp265.xml><?xml version="1.0" encoding="utf-8"?>
<formControlPr xmlns="http://schemas.microsoft.com/office/spreadsheetml/2009/9/main" objectType="CheckBox" fmlaLink="$E$30" lockText="1" noThreeD="1"/>
</file>

<file path=xl/ctrlProps/ctrlProp266.xml><?xml version="1.0" encoding="utf-8"?>
<formControlPr xmlns="http://schemas.microsoft.com/office/spreadsheetml/2009/9/main" objectType="CheckBox" fmlaLink="$D$30" lockText="1" noThreeD="1"/>
</file>

<file path=xl/ctrlProps/ctrlProp267.xml><?xml version="1.0" encoding="utf-8"?>
<formControlPr xmlns="http://schemas.microsoft.com/office/spreadsheetml/2009/9/main" objectType="CheckBox" fmlaLink="$C$31" lockText="1" noThreeD="1"/>
</file>

<file path=xl/ctrlProps/ctrlProp268.xml><?xml version="1.0" encoding="utf-8"?>
<formControlPr xmlns="http://schemas.microsoft.com/office/spreadsheetml/2009/9/main" objectType="CheckBox" fmlaLink="$K$24" lockText="1" noThreeD="1"/>
</file>

<file path=xl/ctrlProps/ctrlProp269.xml><?xml version="1.0" encoding="utf-8"?>
<formControlPr xmlns="http://schemas.microsoft.com/office/spreadsheetml/2009/9/main" objectType="CheckBox" fmlaLink="$K$23" lockText="1" noThreeD="1"/>
</file>

<file path=xl/ctrlProps/ctrlProp27.xml><?xml version="1.0" encoding="utf-8"?>
<formControlPr xmlns="http://schemas.microsoft.com/office/spreadsheetml/2009/9/main" objectType="CheckBox" fmlaLink="$C$29" lockText="1" noThreeD="1"/>
</file>

<file path=xl/ctrlProps/ctrlProp270.xml><?xml version="1.0" encoding="utf-8"?>
<formControlPr xmlns="http://schemas.microsoft.com/office/spreadsheetml/2009/9/main" objectType="CheckBox" fmlaLink="$K$25" lockText="1" noThreeD="1"/>
</file>

<file path=xl/ctrlProps/ctrlProp271.xml><?xml version="1.0" encoding="utf-8"?>
<formControlPr xmlns="http://schemas.microsoft.com/office/spreadsheetml/2009/9/main" objectType="CheckBox" fmlaLink="$D$31" lockText="1" noThreeD="1"/>
</file>

<file path=xl/ctrlProps/ctrlProp272.xml><?xml version="1.0" encoding="utf-8"?>
<formControlPr xmlns="http://schemas.microsoft.com/office/spreadsheetml/2009/9/main" objectType="CheckBox" fmlaLink="$K$26" lockText="1" noThreeD="1"/>
</file>

<file path=xl/ctrlProps/ctrlProp273.xml><?xml version="1.0" encoding="utf-8"?>
<formControlPr xmlns="http://schemas.microsoft.com/office/spreadsheetml/2009/9/main" objectType="CheckBox" fmlaLink="$K$27" lockText="1" noThreeD="1"/>
</file>

<file path=xl/ctrlProps/ctrlProp274.xml><?xml version="1.0" encoding="utf-8"?>
<formControlPr xmlns="http://schemas.microsoft.com/office/spreadsheetml/2009/9/main" objectType="CheckBox" fmlaLink="$C$30" lockText="1" noThreeD="1"/>
</file>

<file path=xl/ctrlProps/ctrlProp275.xml><?xml version="1.0" encoding="utf-8"?>
<formControlPr xmlns="http://schemas.microsoft.com/office/spreadsheetml/2009/9/main" objectType="CheckBox" fmlaLink="$G$29" lockText="1" noThreeD="1"/>
</file>

<file path=xl/ctrlProps/ctrlProp276.xml><?xml version="1.0" encoding="utf-8"?>
<formControlPr xmlns="http://schemas.microsoft.com/office/spreadsheetml/2009/9/main" objectType="CheckBox" fmlaLink="$F$29" lockText="1" noThreeD="1"/>
</file>

<file path=xl/ctrlProps/ctrlProp277.xml><?xml version="1.0" encoding="utf-8"?>
<formControlPr xmlns="http://schemas.microsoft.com/office/spreadsheetml/2009/9/main" objectType="CheckBox" fmlaLink="$E$29" lockText="1" noThreeD="1"/>
</file>

<file path=xl/ctrlProps/ctrlProp278.xml><?xml version="1.0" encoding="utf-8"?>
<formControlPr xmlns="http://schemas.microsoft.com/office/spreadsheetml/2009/9/main" objectType="CheckBox" fmlaLink="$D$29" lockText="1" noThreeD="1"/>
</file>

<file path=xl/ctrlProps/ctrlProp279.xml><?xml version="1.0" encoding="utf-8"?>
<formControlPr xmlns="http://schemas.microsoft.com/office/spreadsheetml/2009/9/main" objectType="CheckBox" fmlaLink="$C$29" lockText="1" noThreeD="1"/>
</file>

<file path=xl/ctrlProps/ctrlProp28.xml><?xml version="1.0" encoding="utf-8"?>
<formControlPr xmlns="http://schemas.microsoft.com/office/spreadsheetml/2009/9/main" objectType="CheckBox" fmlaLink="$K$14" lockText="1" noThreeD="1"/>
</file>

<file path=xl/ctrlProps/ctrlProp280.xml><?xml version="1.0" encoding="utf-8"?>
<formControlPr xmlns="http://schemas.microsoft.com/office/spreadsheetml/2009/9/main" objectType="CheckBox" fmlaLink="$K$14" lockText="1" noThreeD="1"/>
</file>

<file path=xl/ctrlProps/ctrlProp281.xml><?xml version="1.0" encoding="utf-8"?>
<formControlPr xmlns="http://schemas.microsoft.com/office/spreadsheetml/2009/9/main" objectType="CheckBox" fmlaLink="$K$15" lockText="1" noThreeD="1"/>
</file>

<file path=xl/ctrlProps/ctrlProp282.xml><?xml version="1.0" encoding="utf-8"?>
<formControlPr xmlns="http://schemas.microsoft.com/office/spreadsheetml/2009/9/main" objectType="CheckBox" fmlaLink="$K$16" lockText="1" noThreeD="1"/>
</file>

<file path=xl/ctrlProps/ctrlProp283.xml><?xml version="1.0" encoding="utf-8"?>
<formControlPr xmlns="http://schemas.microsoft.com/office/spreadsheetml/2009/9/main" objectType="CheckBox" fmlaLink="$K$17" lockText="1" noThreeD="1"/>
</file>

<file path=xl/ctrlProps/ctrlProp284.xml><?xml version="1.0" encoding="utf-8"?>
<formControlPr xmlns="http://schemas.microsoft.com/office/spreadsheetml/2009/9/main" objectType="CheckBox" fmlaLink="$G$30" lockText="1" noThreeD="1"/>
</file>

<file path=xl/ctrlProps/ctrlProp285.xml><?xml version="1.0" encoding="utf-8"?>
<formControlPr xmlns="http://schemas.microsoft.com/office/spreadsheetml/2009/9/main" objectType="CheckBox" fmlaLink="$F$30" lockText="1" noThreeD="1"/>
</file>

<file path=xl/ctrlProps/ctrlProp286.xml><?xml version="1.0" encoding="utf-8"?>
<formControlPr xmlns="http://schemas.microsoft.com/office/spreadsheetml/2009/9/main" objectType="CheckBox" fmlaLink="$E$30" lockText="1" noThreeD="1"/>
</file>

<file path=xl/ctrlProps/ctrlProp287.xml><?xml version="1.0" encoding="utf-8"?>
<formControlPr xmlns="http://schemas.microsoft.com/office/spreadsheetml/2009/9/main" objectType="CheckBox" fmlaLink="$D$30" lockText="1" noThreeD="1"/>
</file>

<file path=xl/ctrlProps/ctrlProp288.xml><?xml version="1.0" encoding="utf-8"?>
<formControlPr xmlns="http://schemas.microsoft.com/office/spreadsheetml/2009/9/main" objectType="CheckBox" fmlaLink="$C$31" lockText="1" noThreeD="1"/>
</file>

<file path=xl/ctrlProps/ctrlProp289.xml><?xml version="1.0" encoding="utf-8"?>
<formControlPr xmlns="http://schemas.microsoft.com/office/spreadsheetml/2009/9/main" objectType="CheckBox" fmlaLink="$K$24" lockText="1" noThreeD="1"/>
</file>

<file path=xl/ctrlProps/ctrlProp29.xml><?xml version="1.0" encoding="utf-8"?>
<formControlPr xmlns="http://schemas.microsoft.com/office/spreadsheetml/2009/9/main" objectType="CheckBox" fmlaLink="$K$15" lockText="1" noThreeD="1"/>
</file>

<file path=xl/ctrlProps/ctrlProp290.xml><?xml version="1.0" encoding="utf-8"?>
<formControlPr xmlns="http://schemas.microsoft.com/office/spreadsheetml/2009/9/main" objectType="CheckBox" fmlaLink="$K$23" lockText="1" noThreeD="1"/>
</file>

<file path=xl/ctrlProps/ctrlProp291.xml><?xml version="1.0" encoding="utf-8"?>
<formControlPr xmlns="http://schemas.microsoft.com/office/spreadsheetml/2009/9/main" objectType="CheckBox" fmlaLink="$K$25" lockText="1" noThreeD="1"/>
</file>

<file path=xl/ctrlProps/ctrlProp292.xml><?xml version="1.0" encoding="utf-8"?>
<formControlPr xmlns="http://schemas.microsoft.com/office/spreadsheetml/2009/9/main" objectType="CheckBox" fmlaLink="$D$31" lockText="1" noThreeD="1"/>
</file>

<file path=xl/ctrlProps/ctrlProp293.xml><?xml version="1.0" encoding="utf-8"?>
<formControlPr xmlns="http://schemas.microsoft.com/office/spreadsheetml/2009/9/main" objectType="CheckBox" fmlaLink="$K$26" lockText="1" noThreeD="1"/>
</file>

<file path=xl/ctrlProps/ctrlProp294.xml><?xml version="1.0" encoding="utf-8"?>
<formControlPr xmlns="http://schemas.microsoft.com/office/spreadsheetml/2009/9/main" objectType="CheckBox" fmlaLink="$K$27" lockText="1" noThreeD="1"/>
</file>

<file path=xl/ctrlProps/ctrlProp295.xml><?xml version="1.0" encoding="utf-8"?>
<formControlPr xmlns="http://schemas.microsoft.com/office/spreadsheetml/2009/9/main" objectType="CheckBox" fmlaLink="$C$30" lockText="1" noThreeD="1"/>
</file>

<file path=xl/ctrlProps/ctrlProp296.xml><?xml version="1.0" encoding="utf-8"?>
<formControlPr xmlns="http://schemas.microsoft.com/office/spreadsheetml/2009/9/main" objectType="CheckBox" fmlaLink="$G$29" lockText="1" noThreeD="1"/>
</file>

<file path=xl/ctrlProps/ctrlProp297.xml><?xml version="1.0" encoding="utf-8"?>
<formControlPr xmlns="http://schemas.microsoft.com/office/spreadsheetml/2009/9/main" objectType="CheckBox" fmlaLink="$F$29" lockText="1" noThreeD="1"/>
</file>

<file path=xl/ctrlProps/ctrlProp298.xml><?xml version="1.0" encoding="utf-8"?>
<formControlPr xmlns="http://schemas.microsoft.com/office/spreadsheetml/2009/9/main" objectType="CheckBox" fmlaLink="$E$29" lockText="1" noThreeD="1"/>
</file>

<file path=xl/ctrlProps/ctrlProp299.xml><?xml version="1.0" encoding="utf-8"?>
<formControlPr xmlns="http://schemas.microsoft.com/office/spreadsheetml/2009/9/main" objectType="CheckBox" fmlaLink="$D$29" lockText="1" noThreeD="1"/>
</file>

<file path=xl/ctrlProps/ctrlProp3.xml><?xml version="1.0" encoding="utf-8"?>
<formControlPr xmlns="http://schemas.microsoft.com/office/spreadsheetml/2009/9/main" objectType="CheckBox" fmlaLink="$F$29" lockText="1" noThreeD="1"/>
</file>

<file path=xl/ctrlProps/ctrlProp30.xml><?xml version="1.0" encoding="utf-8"?>
<formControlPr xmlns="http://schemas.microsoft.com/office/spreadsheetml/2009/9/main" objectType="CheckBox" fmlaLink="$K$16" lockText="1" noThreeD="1"/>
</file>

<file path=xl/ctrlProps/ctrlProp300.xml><?xml version="1.0" encoding="utf-8"?>
<formControlPr xmlns="http://schemas.microsoft.com/office/spreadsheetml/2009/9/main" objectType="CheckBox" fmlaLink="$C$29" lockText="1" noThreeD="1"/>
</file>

<file path=xl/ctrlProps/ctrlProp301.xml><?xml version="1.0" encoding="utf-8"?>
<formControlPr xmlns="http://schemas.microsoft.com/office/spreadsheetml/2009/9/main" objectType="CheckBox" fmlaLink="$K$14" lockText="1" noThreeD="1"/>
</file>

<file path=xl/ctrlProps/ctrlProp302.xml><?xml version="1.0" encoding="utf-8"?>
<formControlPr xmlns="http://schemas.microsoft.com/office/spreadsheetml/2009/9/main" objectType="CheckBox" fmlaLink="$K$15" lockText="1" noThreeD="1"/>
</file>

<file path=xl/ctrlProps/ctrlProp303.xml><?xml version="1.0" encoding="utf-8"?>
<formControlPr xmlns="http://schemas.microsoft.com/office/spreadsheetml/2009/9/main" objectType="CheckBox" fmlaLink="$K$16" lockText="1" noThreeD="1"/>
</file>

<file path=xl/ctrlProps/ctrlProp304.xml><?xml version="1.0" encoding="utf-8"?>
<formControlPr xmlns="http://schemas.microsoft.com/office/spreadsheetml/2009/9/main" objectType="CheckBox" fmlaLink="$K$17" lockText="1" noThreeD="1"/>
</file>

<file path=xl/ctrlProps/ctrlProp305.xml><?xml version="1.0" encoding="utf-8"?>
<formControlPr xmlns="http://schemas.microsoft.com/office/spreadsheetml/2009/9/main" objectType="CheckBox" fmlaLink="$G$30" lockText="1" noThreeD="1"/>
</file>

<file path=xl/ctrlProps/ctrlProp306.xml><?xml version="1.0" encoding="utf-8"?>
<formControlPr xmlns="http://schemas.microsoft.com/office/spreadsheetml/2009/9/main" objectType="CheckBox" fmlaLink="$F$30" lockText="1" noThreeD="1"/>
</file>

<file path=xl/ctrlProps/ctrlProp307.xml><?xml version="1.0" encoding="utf-8"?>
<formControlPr xmlns="http://schemas.microsoft.com/office/spreadsheetml/2009/9/main" objectType="CheckBox" fmlaLink="$E$30" lockText="1" noThreeD="1"/>
</file>

<file path=xl/ctrlProps/ctrlProp308.xml><?xml version="1.0" encoding="utf-8"?>
<formControlPr xmlns="http://schemas.microsoft.com/office/spreadsheetml/2009/9/main" objectType="CheckBox" fmlaLink="$D$30" lockText="1" noThreeD="1"/>
</file>

<file path=xl/ctrlProps/ctrlProp309.xml><?xml version="1.0" encoding="utf-8"?>
<formControlPr xmlns="http://schemas.microsoft.com/office/spreadsheetml/2009/9/main" objectType="CheckBox" fmlaLink="$C$31" lockText="1" noThreeD="1"/>
</file>

<file path=xl/ctrlProps/ctrlProp31.xml><?xml version="1.0" encoding="utf-8"?>
<formControlPr xmlns="http://schemas.microsoft.com/office/spreadsheetml/2009/9/main" objectType="CheckBox" fmlaLink="$K$17" lockText="1" noThreeD="1"/>
</file>

<file path=xl/ctrlProps/ctrlProp310.xml><?xml version="1.0" encoding="utf-8"?>
<formControlPr xmlns="http://schemas.microsoft.com/office/spreadsheetml/2009/9/main" objectType="CheckBox" fmlaLink="$K$24" lockText="1" noThreeD="1"/>
</file>

<file path=xl/ctrlProps/ctrlProp311.xml><?xml version="1.0" encoding="utf-8"?>
<formControlPr xmlns="http://schemas.microsoft.com/office/spreadsheetml/2009/9/main" objectType="CheckBox" fmlaLink="$K$23" lockText="1" noThreeD="1"/>
</file>

<file path=xl/ctrlProps/ctrlProp312.xml><?xml version="1.0" encoding="utf-8"?>
<formControlPr xmlns="http://schemas.microsoft.com/office/spreadsheetml/2009/9/main" objectType="CheckBox" fmlaLink="$K$25" lockText="1" noThreeD="1"/>
</file>

<file path=xl/ctrlProps/ctrlProp313.xml><?xml version="1.0" encoding="utf-8"?>
<formControlPr xmlns="http://schemas.microsoft.com/office/spreadsheetml/2009/9/main" objectType="CheckBox" fmlaLink="$D$31" lockText="1" noThreeD="1"/>
</file>

<file path=xl/ctrlProps/ctrlProp314.xml><?xml version="1.0" encoding="utf-8"?>
<formControlPr xmlns="http://schemas.microsoft.com/office/spreadsheetml/2009/9/main" objectType="CheckBox" fmlaLink="$K$26" lockText="1" noThreeD="1"/>
</file>

<file path=xl/ctrlProps/ctrlProp315.xml><?xml version="1.0" encoding="utf-8"?>
<formControlPr xmlns="http://schemas.microsoft.com/office/spreadsheetml/2009/9/main" objectType="CheckBox" fmlaLink="$K$27" lockText="1" noThreeD="1"/>
</file>

<file path=xl/ctrlProps/ctrlProp316.xml><?xml version="1.0" encoding="utf-8"?>
<formControlPr xmlns="http://schemas.microsoft.com/office/spreadsheetml/2009/9/main" objectType="Radio" checked="Checked" firstButton="1"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CheckBox" checked="Checked"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fmlaLink="$G$30" lockText="1" noThreeD="1"/>
</file>

<file path=xl/ctrlProps/ctrlProp320.xml><?xml version="1.0" encoding="utf-8"?>
<formControlPr xmlns="http://schemas.microsoft.com/office/spreadsheetml/2009/9/main" objectType="CheckBox" checked="Checked" lockText="1" noThreeD="1"/>
</file>

<file path=xl/ctrlProps/ctrlProp321.xml><?xml version="1.0" encoding="utf-8"?>
<formControlPr xmlns="http://schemas.microsoft.com/office/spreadsheetml/2009/9/main" objectType="Radio" checked="Checked" firstButton="1" lockText="1" noThreeD="1"/>
</file>

<file path=xl/ctrlProps/ctrlProp322.xml><?xml version="1.0" encoding="utf-8"?>
<formControlPr xmlns="http://schemas.microsoft.com/office/spreadsheetml/2009/9/main" objectType="Radio" lockText="1" noThreeD="1"/>
</file>

<file path=xl/ctrlProps/ctrlProp323.xml><?xml version="1.0" encoding="utf-8"?>
<formControlPr xmlns="http://schemas.microsoft.com/office/spreadsheetml/2009/9/main" objectType="CheckBox" checked="Checked"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checked="Checked" lockText="1" noThreeD="1"/>
</file>

<file path=xl/ctrlProps/ctrlProp326.xml><?xml version="1.0" encoding="utf-8"?>
<formControlPr xmlns="http://schemas.microsoft.com/office/spreadsheetml/2009/9/main" objectType="Radio" checked="Checked" firstButton="1"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CheckBox" checked="Checked"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fmlaLink="$F$30" lockText="1" noThreeD="1"/>
</file>

<file path=xl/ctrlProps/ctrlProp330.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fmlaLink="$E$30" lockText="1" noThreeD="1"/>
</file>

<file path=xl/ctrlProps/ctrlProp35.xml><?xml version="1.0" encoding="utf-8"?>
<formControlPr xmlns="http://schemas.microsoft.com/office/spreadsheetml/2009/9/main" objectType="CheckBox" fmlaLink="$D$30" lockText="1" noThreeD="1"/>
</file>

<file path=xl/ctrlProps/ctrlProp36.xml><?xml version="1.0" encoding="utf-8"?>
<formControlPr xmlns="http://schemas.microsoft.com/office/spreadsheetml/2009/9/main" objectType="CheckBox" fmlaLink="$C$31" lockText="1" noThreeD="1"/>
</file>

<file path=xl/ctrlProps/ctrlProp37.xml><?xml version="1.0" encoding="utf-8"?>
<formControlPr xmlns="http://schemas.microsoft.com/office/spreadsheetml/2009/9/main" objectType="CheckBox" fmlaLink="$K$24" lockText="1" noThreeD="1"/>
</file>

<file path=xl/ctrlProps/ctrlProp38.xml><?xml version="1.0" encoding="utf-8"?>
<formControlPr xmlns="http://schemas.microsoft.com/office/spreadsheetml/2009/9/main" objectType="CheckBox" fmlaLink="$K$23" lockText="1" noThreeD="1"/>
</file>

<file path=xl/ctrlProps/ctrlProp39.xml><?xml version="1.0" encoding="utf-8"?>
<formControlPr xmlns="http://schemas.microsoft.com/office/spreadsheetml/2009/9/main" objectType="CheckBox" fmlaLink="$K$25" lockText="1" noThreeD="1"/>
</file>

<file path=xl/ctrlProps/ctrlProp4.xml><?xml version="1.0" encoding="utf-8"?>
<formControlPr xmlns="http://schemas.microsoft.com/office/spreadsheetml/2009/9/main" objectType="CheckBox" fmlaLink="$E$29" lockText="1" noThreeD="1"/>
</file>

<file path=xl/ctrlProps/ctrlProp40.xml><?xml version="1.0" encoding="utf-8"?>
<formControlPr xmlns="http://schemas.microsoft.com/office/spreadsheetml/2009/9/main" objectType="CheckBox" fmlaLink="$D$31" lockText="1" noThreeD="1"/>
</file>

<file path=xl/ctrlProps/ctrlProp41.xml><?xml version="1.0" encoding="utf-8"?>
<formControlPr xmlns="http://schemas.microsoft.com/office/spreadsheetml/2009/9/main" objectType="CheckBox" fmlaLink="$K$26" lockText="1" noThreeD="1"/>
</file>

<file path=xl/ctrlProps/ctrlProp42.xml><?xml version="1.0" encoding="utf-8"?>
<formControlPr xmlns="http://schemas.microsoft.com/office/spreadsheetml/2009/9/main" objectType="CheckBox" fmlaLink="$K$27" lockText="1" noThreeD="1"/>
</file>

<file path=xl/ctrlProps/ctrlProp43.xml><?xml version="1.0" encoding="utf-8"?>
<formControlPr xmlns="http://schemas.microsoft.com/office/spreadsheetml/2009/9/main" objectType="CheckBox" fmlaLink="$C$30" lockText="1" noThreeD="1"/>
</file>

<file path=xl/ctrlProps/ctrlProp44.xml><?xml version="1.0" encoding="utf-8"?>
<formControlPr xmlns="http://schemas.microsoft.com/office/spreadsheetml/2009/9/main" objectType="CheckBox" fmlaLink="$G$29" lockText="1" noThreeD="1"/>
</file>

<file path=xl/ctrlProps/ctrlProp45.xml><?xml version="1.0" encoding="utf-8"?>
<formControlPr xmlns="http://schemas.microsoft.com/office/spreadsheetml/2009/9/main" objectType="CheckBox" fmlaLink="$F$29" lockText="1" noThreeD="1"/>
</file>

<file path=xl/ctrlProps/ctrlProp46.xml><?xml version="1.0" encoding="utf-8"?>
<formControlPr xmlns="http://schemas.microsoft.com/office/spreadsheetml/2009/9/main" objectType="CheckBox" fmlaLink="$E$29" lockText="1" noThreeD="1"/>
</file>

<file path=xl/ctrlProps/ctrlProp47.xml><?xml version="1.0" encoding="utf-8"?>
<formControlPr xmlns="http://schemas.microsoft.com/office/spreadsheetml/2009/9/main" objectType="CheckBox" fmlaLink="$D$29" lockText="1" noThreeD="1"/>
</file>

<file path=xl/ctrlProps/ctrlProp48.xml><?xml version="1.0" encoding="utf-8"?>
<formControlPr xmlns="http://schemas.microsoft.com/office/spreadsheetml/2009/9/main" objectType="CheckBox" fmlaLink="$C$29" lockText="1" noThreeD="1"/>
</file>

<file path=xl/ctrlProps/ctrlProp49.xml><?xml version="1.0" encoding="utf-8"?>
<formControlPr xmlns="http://schemas.microsoft.com/office/spreadsheetml/2009/9/main" objectType="CheckBox" fmlaLink="$K$14" lockText="1" noThreeD="1"/>
</file>

<file path=xl/ctrlProps/ctrlProp5.xml><?xml version="1.0" encoding="utf-8"?>
<formControlPr xmlns="http://schemas.microsoft.com/office/spreadsheetml/2009/9/main" objectType="CheckBox" fmlaLink="$D$29" lockText="1" noThreeD="1"/>
</file>

<file path=xl/ctrlProps/ctrlProp50.xml><?xml version="1.0" encoding="utf-8"?>
<formControlPr xmlns="http://schemas.microsoft.com/office/spreadsheetml/2009/9/main" objectType="CheckBox" fmlaLink="$K$15" lockText="1" noThreeD="1"/>
</file>

<file path=xl/ctrlProps/ctrlProp51.xml><?xml version="1.0" encoding="utf-8"?>
<formControlPr xmlns="http://schemas.microsoft.com/office/spreadsheetml/2009/9/main" objectType="CheckBox" fmlaLink="$K$16" lockText="1" noThreeD="1"/>
</file>

<file path=xl/ctrlProps/ctrlProp52.xml><?xml version="1.0" encoding="utf-8"?>
<formControlPr xmlns="http://schemas.microsoft.com/office/spreadsheetml/2009/9/main" objectType="CheckBox" fmlaLink="$K$17" lockText="1" noThreeD="1"/>
</file>

<file path=xl/ctrlProps/ctrlProp53.xml><?xml version="1.0" encoding="utf-8"?>
<formControlPr xmlns="http://schemas.microsoft.com/office/spreadsheetml/2009/9/main" objectType="CheckBox" fmlaLink="$G$30" lockText="1" noThreeD="1"/>
</file>

<file path=xl/ctrlProps/ctrlProp54.xml><?xml version="1.0" encoding="utf-8"?>
<formControlPr xmlns="http://schemas.microsoft.com/office/spreadsheetml/2009/9/main" objectType="CheckBox" fmlaLink="$F$30" lockText="1" noThreeD="1"/>
</file>

<file path=xl/ctrlProps/ctrlProp55.xml><?xml version="1.0" encoding="utf-8"?>
<formControlPr xmlns="http://schemas.microsoft.com/office/spreadsheetml/2009/9/main" objectType="CheckBox" fmlaLink="$E$30" lockText="1" noThreeD="1"/>
</file>

<file path=xl/ctrlProps/ctrlProp56.xml><?xml version="1.0" encoding="utf-8"?>
<formControlPr xmlns="http://schemas.microsoft.com/office/spreadsheetml/2009/9/main" objectType="CheckBox" fmlaLink="$D$30" lockText="1" noThreeD="1"/>
</file>

<file path=xl/ctrlProps/ctrlProp57.xml><?xml version="1.0" encoding="utf-8"?>
<formControlPr xmlns="http://schemas.microsoft.com/office/spreadsheetml/2009/9/main" objectType="CheckBox" fmlaLink="$C$31" lockText="1" noThreeD="1"/>
</file>

<file path=xl/ctrlProps/ctrlProp58.xml><?xml version="1.0" encoding="utf-8"?>
<formControlPr xmlns="http://schemas.microsoft.com/office/spreadsheetml/2009/9/main" objectType="CheckBox" fmlaLink="$K$24" lockText="1" noThreeD="1"/>
</file>

<file path=xl/ctrlProps/ctrlProp59.xml><?xml version="1.0" encoding="utf-8"?>
<formControlPr xmlns="http://schemas.microsoft.com/office/spreadsheetml/2009/9/main" objectType="CheckBox" fmlaLink="$K$23" lockText="1" noThreeD="1"/>
</file>

<file path=xl/ctrlProps/ctrlProp6.xml><?xml version="1.0" encoding="utf-8"?>
<formControlPr xmlns="http://schemas.microsoft.com/office/spreadsheetml/2009/9/main" objectType="CheckBox" fmlaLink="$C$29" lockText="1" noThreeD="1"/>
</file>

<file path=xl/ctrlProps/ctrlProp60.xml><?xml version="1.0" encoding="utf-8"?>
<formControlPr xmlns="http://schemas.microsoft.com/office/spreadsheetml/2009/9/main" objectType="CheckBox" fmlaLink="$K$25" lockText="1" noThreeD="1"/>
</file>

<file path=xl/ctrlProps/ctrlProp61.xml><?xml version="1.0" encoding="utf-8"?>
<formControlPr xmlns="http://schemas.microsoft.com/office/spreadsheetml/2009/9/main" objectType="CheckBox" fmlaLink="$D$31" lockText="1" noThreeD="1"/>
</file>

<file path=xl/ctrlProps/ctrlProp62.xml><?xml version="1.0" encoding="utf-8"?>
<formControlPr xmlns="http://schemas.microsoft.com/office/spreadsheetml/2009/9/main" objectType="CheckBox" fmlaLink="$K$26" lockText="1" noThreeD="1"/>
</file>

<file path=xl/ctrlProps/ctrlProp63.xml><?xml version="1.0" encoding="utf-8"?>
<formControlPr xmlns="http://schemas.microsoft.com/office/spreadsheetml/2009/9/main" objectType="CheckBox" fmlaLink="$K$27" lockText="1" noThreeD="1"/>
</file>

<file path=xl/ctrlProps/ctrlProp64.xml><?xml version="1.0" encoding="utf-8"?>
<formControlPr xmlns="http://schemas.microsoft.com/office/spreadsheetml/2009/9/main" objectType="CheckBox" fmlaLink="$C$30" lockText="1" noThreeD="1"/>
</file>

<file path=xl/ctrlProps/ctrlProp65.xml><?xml version="1.0" encoding="utf-8"?>
<formControlPr xmlns="http://schemas.microsoft.com/office/spreadsheetml/2009/9/main" objectType="CheckBox" fmlaLink="$G$29" lockText="1" noThreeD="1"/>
</file>

<file path=xl/ctrlProps/ctrlProp66.xml><?xml version="1.0" encoding="utf-8"?>
<formControlPr xmlns="http://schemas.microsoft.com/office/spreadsheetml/2009/9/main" objectType="CheckBox" fmlaLink="$F$29" lockText="1" noThreeD="1"/>
</file>

<file path=xl/ctrlProps/ctrlProp67.xml><?xml version="1.0" encoding="utf-8"?>
<formControlPr xmlns="http://schemas.microsoft.com/office/spreadsheetml/2009/9/main" objectType="CheckBox" fmlaLink="$E$29" lockText="1" noThreeD="1"/>
</file>

<file path=xl/ctrlProps/ctrlProp68.xml><?xml version="1.0" encoding="utf-8"?>
<formControlPr xmlns="http://schemas.microsoft.com/office/spreadsheetml/2009/9/main" objectType="CheckBox" fmlaLink="$D$29" lockText="1" noThreeD="1"/>
</file>

<file path=xl/ctrlProps/ctrlProp69.xml><?xml version="1.0" encoding="utf-8"?>
<formControlPr xmlns="http://schemas.microsoft.com/office/spreadsheetml/2009/9/main" objectType="CheckBox" fmlaLink="$C$29" lockText="1" noThreeD="1"/>
</file>

<file path=xl/ctrlProps/ctrlProp7.xml><?xml version="1.0" encoding="utf-8"?>
<formControlPr xmlns="http://schemas.microsoft.com/office/spreadsheetml/2009/9/main" objectType="CheckBox" fmlaLink="$K$14" lockText="1" noThreeD="1"/>
</file>

<file path=xl/ctrlProps/ctrlProp70.xml><?xml version="1.0" encoding="utf-8"?>
<formControlPr xmlns="http://schemas.microsoft.com/office/spreadsheetml/2009/9/main" objectType="CheckBox" fmlaLink="$K$14" lockText="1" noThreeD="1"/>
</file>

<file path=xl/ctrlProps/ctrlProp71.xml><?xml version="1.0" encoding="utf-8"?>
<formControlPr xmlns="http://schemas.microsoft.com/office/spreadsheetml/2009/9/main" objectType="CheckBox" fmlaLink="$K$15" lockText="1" noThreeD="1"/>
</file>

<file path=xl/ctrlProps/ctrlProp72.xml><?xml version="1.0" encoding="utf-8"?>
<formControlPr xmlns="http://schemas.microsoft.com/office/spreadsheetml/2009/9/main" objectType="CheckBox" fmlaLink="$K$16" lockText="1" noThreeD="1"/>
</file>

<file path=xl/ctrlProps/ctrlProp73.xml><?xml version="1.0" encoding="utf-8"?>
<formControlPr xmlns="http://schemas.microsoft.com/office/spreadsheetml/2009/9/main" objectType="CheckBox" fmlaLink="$K$17" lockText="1" noThreeD="1"/>
</file>

<file path=xl/ctrlProps/ctrlProp74.xml><?xml version="1.0" encoding="utf-8"?>
<formControlPr xmlns="http://schemas.microsoft.com/office/spreadsheetml/2009/9/main" objectType="CheckBox" fmlaLink="$G$30" lockText="1" noThreeD="1"/>
</file>

<file path=xl/ctrlProps/ctrlProp75.xml><?xml version="1.0" encoding="utf-8"?>
<formControlPr xmlns="http://schemas.microsoft.com/office/spreadsheetml/2009/9/main" objectType="CheckBox" fmlaLink="$F$30" lockText="1" noThreeD="1"/>
</file>

<file path=xl/ctrlProps/ctrlProp76.xml><?xml version="1.0" encoding="utf-8"?>
<formControlPr xmlns="http://schemas.microsoft.com/office/spreadsheetml/2009/9/main" objectType="CheckBox" fmlaLink="$E$30" lockText="1" noThreeD="1"/>
</file>

<file path=xl/ctrlProps/ctrlProp77.xml><?xml version="1.0" encoding="utf-8"?>
<formControlPr xmlns="http://schemas.microsoft.com/office/spreadsheetml/2009/9/main" objectType="CheckBox" fmlaLink="$D$30" lockText="1" noThreeD="1"/>
</file>

<file path=xl/ctrlProps/ctrlProp78.xml><?xml version="1.0" encoding="utf-8"?>
<formControlPr xmlns="http://schemas.microsoft.com/office/spreadsheetml/2009/9/main" objectType="CheckBox" fmlaLink="$C$31" lockText="1" noThreeD="1"/>
</file>

<file path=xl/ctrlProps/ctrlProp79.xml><?xml version="1.0" encoding="utf-8"?>
<formControlPr xmlns="http://schemas.microsoft.com/office/spreadsheetml/2009/9/main" objectType="CheckBox" fmlaLink="$K$24" lockText="1" noThreeD="1"/>
</file>

<file path=xl/ctrlProps/ctrlProp8.xml><?xml version="1.0" encoding="utf-8"?>
<formControlPr xmlns="http://schemas.microsoft.com/office/spreadsheetml/2009/9/main" objectType="CheckBox" fmlaLink="$K$15" lockText="1" noThreeD="1"/>
</file>

<file path=xl/ctrlProps/ctrlProp80.xml><?xml version="1.0" encoding="utf-8"?>
<formControlPr xmlns="http://schemas.microsoft.com/office/spreadsheetml/2009/9/main" objectType="CheckBox" fmlaLink="$K$23" lockText="1" noThreeD="1"/>
</file>

<file path=xl/ctrlProps/ctrlProp81.xml><?xml version="1.0" encoding="utf-8"?>
<formControlPr xmlns="http://schemas.microsoft.com/office/spreadsheetml/2009/9/main" objectType="CheckBox" fmlaLink="$K$25" lockText="1" noThreeD="1"/>
</file>

<file path=xl/ctrlProps/ctrlProp82.xml><?xml version="1.0" encoding="utf-8"?>
<formControlPr xmlns="http://schemas.microsoft.com/office/spreadsheetml/2009/9/main" objectType="CheckBox" fmlaLink="$D$31" lockText="1" noThreeD="1"/>
</file>

<file path=xl/ctrlProps/ctrlProp83.xml><?xml version="1.0" encoding="utf-8"?>
<formControlPr xmlns="http://schemas.microsoft.com/office/spreadsheetml/2009/9/main" objectType="CheckBox" fmlaLink="$K$26" lockText="1" noThreeD="1"/>
</file>

<file path=xl/ctrlProps/ctrlProp84.xml><?xml version="1.0" encoding="utf-8"?>
<formControlPr xmlns="http://schemas.microsoft.com/office/spreadsheetml/2009/9/main" objectType="CheckBox" fmlaLink="$K$27" lockText="1" noThreeD="1"/>
</file>

<file path=xl/ctrlProps/ctrlProp85.xml><?xml version="1.0" encoding="utf-8"?>
<formControlPr xmlns="http://schemas.microsoft.com/office/spreadsheetml/2009/9/main" objectType="CheckBox" fmlaLink="$C$30" lockText="1" noThreeD="1"/>
</file>

<file path=xl/ctrlProps/ctrlProp86.xml><?xml version="1.0" encoding="utf-8"?>
<formControlPr xmlns="http://schemas.microsoft.com/office/spreadsheetml/2009/9/main" objectType="CheckBox" fmlaLink="$G$29" lockText="1" noThreeD="1"/>
</file>

<file path=xl/ctrlProps/ctrlProp87.xml><?xml version="1.0" encoding="utf-8"?>
<formControlPr xmlns="http://schemas.microsoft.com/office/spreadsheetml/2009/9/main" objectType="CheckBox" fmlaLink="$F$29" lockText="1" noThreeD="1"/>
</file>

<file path=xl/ctrlProps/ctrlProp88.xml><?xml version="1.0" encoding="utf-8"?>
<formControlPr xmlns="http://schemas.microsoft.com/office/spreadsheetml/2009/9/main" objectType="CheckBox" fmlaLink="$E$29" lockText="1" noThreeD="1"/>
</file>

<file path=xl/ctrlProps/ctrlProp89.xml><?xml version="1.0" encoding="utf-8"?>
<formControlPr xmlns="http://schemas.microsoft.com/office/spreadsheetml/2009/9/main" objectType="CheckBox" fmlaLink="$D$29" lockText="1" noThreeD="1"/>
</file>

<file path=xl/ctrlProps/ctrlProp9.xml><?xml version="1.0" encoding="utf-8"?>
<formControlPr xmlns="http://schemas.microsoft.com/office/spreadsheetml/2009/9/main" objectType="CheckBox" fmlaLink="$K$16" lockText="1" noThreeD="1"/>
</file>

<file path=xl/ctrlProps/ctrlProp90.xml><?xml version="1.0" encoding="utf-8"?>
<formControlPr xmlns="http://schemas.microsoft.com/office/spreadsheetml/2009/9/main" objectType="CheckBox" fmlaLink="$C$29" lockText="1" noThreeD="1"/>
</file>

<file path=xl/ctrlProps/ctrlProp91.xml><?xml version="1.0" encoding="utf-8"?>
<formControlPr xmlns="http://schemas.microsoft.com/office/spreadsheetml/2009/9/main" objectType="CheckBox" fmlaLink="$K$14" lockText="1" noThreeD="1"/>
</file>

<file path=xl/ctrlProps/ctrlProp92.xml><?xml version="1.0" encoding="utf-8"?>
<formControlPr xmlns="http://schemas.microsoft.com/office/spreadsheetml/2009/9/main" objectType="CheckBox" fmlaLink="$K$15" lockText="1" noThreeD="1"/>
</file>

<file path=xl/ctrlProps/ctrlProp93.xml><?xml version="1.0" encoding="utf-8"?>
<formControlPr xmlns="http://schemas.microsoft.com/office/spreadsheetml/2009/9/main" objectType="CheckBox" fmlaLink="$K$16" lockText="1" noThreeD="1"/>
</file>

<file path=xl/ctrlProps/ctrlProp94.xml><?xml version="1.0" encoding="utf-8"?>
<formControlPr xmlns="http://schemas.microsoft.com/office/spreadsheetml/2009/9/main" objectType="CheckBox" fmlaLink="$K$17" lockText="1" noThreeD="1"/>
</file>

<file path=xl/ctrlProps/ctrlProp95.xml><?xml version="1.0" encoding="utf-8"?>
<formControlPr xmlns="http://schemas.microsoft.com/office/spreadsheetml/2009/9/main" objectType="CheckBox" fmlaLink="$G$30" lockText="1" noThreeD="1"/>
</file>

<file path=xl/ctrlProps/ctrlProp96.xml><?xml version="1.0" encoding="utf-8"?>
<formControlPr xmlns="http://schemas.microsoft.com/office/spreadsheetml/2009/9/main" objectType="CheckBox" fmlaLink="$F$30" lockText="1" noThreeD="1"/>
</file>

<file path=xl/ctrlProps/ctrlProp97.xml><?xml version="1.0" encoding="utf-8"?>
<formControlPr xmlns="http://schemas.microsoft.com/office/spreadsheetml/2009/9/main" objectType="CheckBox" fmlaLink="$E$30" lockText="1" noThreeD="1"/>
</file>

<file path=xl/ctrlProps/ctrlProp98.xml><?xml version="1.0" encoding="utf-8"?>
<formControlPr xmlns="http://schemas.microsoft.com/office/spreadsheetml/2009/9/main" objectType="CheckBox" fmlaLink="$D$30" lockText="1" noThreeD="1"/>
</file>

<file path=xl/ctrlProps/ctrlProp99.xml><?xml version="1.0" encoding="utf-8"?>
<formControlPr xmlns="http://schemas.microsoft.com/office/spreadsheetml/2009/9/main" objectType="CheckBox" fmlaLink="$C$3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4.png"/><Relationship Id="rId18" Type="http://schemas.openxmlformats.org/officeDocument/2006/relationships/image" Target="../media/image26.png"/><Relationship Id="rId3" Type="http://schemas.openxmlformats.org/officeDocument/2006/relationships/image" Target="../media/image5.png"/><Relationship Id="rId21" Type="http://schemas.openxmlformats.org/officeDocument/2006/relationships/image" Target="../media/image17.png"/><Relationship Id="rId7" Type="http://schemas.openxmlformats.org/officeDocument/2006/relationships/image" Target="../media/image9.png"/><Relationship Id="rId12" Type="http://schemas.openxmlformats.org/officeDocument/2006/relationships/image" Target="../media/image13.png"/><Relationship Id="rId17" Type="http://schemas.openxmlformats.org/officeDocument/2006/relationships/image" Target="../media/image25.png"/><Relationship Id="rId2" Type="http://schemas.openxmlformats.org/officeDocument/2006/relationships/image" Target="../media/image4.png"/><Relationship Id="rId16" Type="http://schemas.openxmlformats.org/officeDocument/2006/relationships/image" Target="../media/image24.png"/><Relationship Id="rId20" Type="http://schemas.openxmlformats.org/officeDocument/2006/relationships/image" Target="../media/image16.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22.png"/><Relationship Id="rId24" Type="http://schemas.openxmlformats.org/officeDocument/2006/relationships/image" Target="../media/image20.png"/><Relationship Id="rId5" Type="http://schemas.openxmlformats.org/officeDocument/2006/relationships/image" Target="../media/image7.png"/><Relationship Id="rId15" Type="http://schemas.openxmlformats.org/officeDocument/2006/relationships/image" Target="../media/image23.png"/><Relationship Id="rId23" Type="http://schemas.openxmlformats.org/officeDocument/2006/relationships/image" Target="../media/image19.png"/><Relationship Id="rId10" Type="http://schemas.openxmlformats.org/officeDocument/2006/relationships/image" Target="../media/image12.png"/><Relationship Id="rId19"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5.png"/><Relationship Id="rId22" Type="http://schemas.openxmlformats.org/officeDocument/2006/relationships/image" Target="../media/image18.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6.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20.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4.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3.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2680571</xdr:colOff>
      <xdr:row>0</xdr:row>
      <xdr:rowOff>76200</xdr:rowOff>
    </xdr:from>
    <xdr:to>
      <xdr:col>1</xdr:col>
      <xdr:colOff>5098180</xdr:colOff>
      <xdr:row>0</xdr:row>
      <xdr:rowOff>540497</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04396" y="76200"/>
          <a:ext cx="2417609" cy="4642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1031169" name="Check Box 1" hidden="1">
              <a:extLst>
                <a:ext uri="{63B3BB69-23CF-44E3-9099-C40C66FF867C}">
                  <a14:compatExt spid="_x0000_s1031169"/>
                </a:ext>
                <a:ext uri="{FF2B5EF4-FFF2-40B4-BE49-F238E27FC236}">
                  <a16:creationId xmlns:a16="http://schemas.microsoft.com/office/drawing/2014/main" id="{00000000-0008-0000-0A00-000001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1031170" name="Check Box 2" hidden="1">
              <a:extLst>
                <a:ext uri="{63B3BB69-23CF-44E3-9099-C40C66FF867C}">
                  <a14:compatExt spid="_x0000_s1031170"/>
                </a:ext>
                <a:ext uri="{FF2B5EF4-FFF2-40B4-BE49-F238E27FC236}">
                  <a16:creationId xmlns:a16="http://schemas.microsoft.com/office/drawing/2014/main" id="{00000000-0008-0000-0A00-000002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1031171" name="Check Box 3" hidden="1">
              <a:extLst>
                <a:ext uri="{63B3BB69-23CF-44E3-9099-C40C66FF867C}">
                  <a14:compatExt spid="_x0000_s1031171"/>
                </a:ext>
                <a:ext uri="{FF2B5EF4-FFF2-40B4-BE49-F238E27FC236}">
                  <a16:creationId xmlns:a16="http://schemas.microsoft.com/office/drawing/2014/main" id="{00000000-0008-0000-0A00-000003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1031172" name="Check Box 4" descr="UP" hidden="1">
              <a:extLst>
                <a:ext uri="{63B3BB69-23CF-44E3-9099-C40C66FF867C}">
                  <a14:compatExt spid="_x0000_s1031172"/>
                </a:ext>
                <a:ext uri="{FF2B5EF4-FFF2-40B4-BE49-F238E27FC236}">
                  <a16:creationId xmlns:a16="http://schemas.microsoft.com/office/drawing/2014/main" id="{00000000-0008-0000-0A00-000004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1031173" name="Check Box 5" hidden="1">
              <a:extLst>
                <a:ext uri="{63B3BB69-23CF-44E3-9099-C40C66FF867C}">
                  <a14:compatExt spid="_x0000_s1031173"/>
                </a:ext>
                <a:ext uri="{FF2B5EF4-FFF2-40B4-BE49-F238E27FC236}">
                  <a16:creationId xmlns:a16="http://schemas.microsoft.com/office/drawing/2014/main" id="{00000000-0008-0000-0A00-000005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1031174" name="Check Box 6" hidden="1">
              <a:extLst>
                <a:ext uri="{63B3BB69-23CF-44E3-9099-C40C66FF867C}">
                  <a14:compatExt spid="_x0000_s1031174"/>
                </a:ext>
                <a:ext uri="{FF2B5EF4-FFF2-40B4-BE49-F238E27FC236}">
                  <a16:creationId xmlns:a16="http://schemas.microsoft.com/office/drawing/2014/main" id="{00000000-0008-0000-0A00-000006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1031175" name="Check Box 7" hidden="1">
              <a:extLst>
                <a:ext uri="{63B3BB69-23CF-44E3-9099-C40C66FF867C}">
                  <a14:compatExt spid="_x0000_s1031175"/>
                </a:ext>
                <a:ext uri="{FF2B5EF4-FFF2-40B4-BE49-F238E27FC236}">
                  <a16:creationId xmlns:a16="http://schemas.microsoft.com/office/drawing/2014/main" id="{00000000-0008-0000-0A00-000007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1031176" name="Check Box 8" hidden="1">
              <a:extLst>
                <a:ext uri="{63B3BB69-23CF-44E3-9099-C40C66FF867C}">
                  <a14:compatExt spid="_x0000_s1031176"/>
                </a:ext>
                <a:ext uri="{FF2B5EF4-FFF2-40B4-BE49-F238E27FC236}">
                  <a16:creationId xmlns:a16="http://schemas.microsoft.com/office/drawing/2014/main" id="{00000000-0008-0000-0A00-000008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1031177" name="Check Box 9" hidden="1">
              <a:extLst>
                <a:ext uri="{63B3BB69-23CF-44E3-9099-C40C66FF867C}">
                  <a14:compatExt spid="_x0000_s1031177"/>
                </a:ext>
                <a:ext uri="{FF2B5EF4-FFF2-40B4-BE49-F238E27FC236}">
                  <a16:creationId xmlns:a16="http://schemas.microsoft.com/office/drawing/2014/main" id="{00000000-0008-0000-0A00-000009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1031178" name="Check Box 10" hidden="1">
              <a:extLst>
                <a:ext uri="{63B3BB69-23CF-44E3-9099-C40C66FF867C}">
                  <a14:compatExt spid="_x0000_s1031178"/>
                </a:ext>
                <a:ext uri="{FF2B5EF4-FFF2-40B4-BE49-F238E27FC236}">
                  <a16:creationId xmlns:a16="http://schemas.microsoft.com/office/drawing/2014/main" id="{00000000-0008-0000-0A00-00000A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1031179" name="Check Box 11" hidden="1">
              <a:extLst>
                <a:ext uri="{63B3BB69-23CF-44E3-9099-C40C66FF867C}">
                  <a14:compatExt spid="_x0000_s1031179"/>
                </a:ext>
                <a:ext uri="{FF2B5EF4-FFF2-40B4-BE49-F238E27FC236}">
                  <a16:creationId xmlns:a16="http://schemas.microsoft.com/office/drawing/2014/main" id="{00000000-0008-0000-0A00-00000B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1031180" name="Check Box 12" hidden="1">
              <a:extLst>
                <a:ext uri="{63B3BB69-23CF-44E3-9099-C40C66FF867C}">
                  <a14:compatExt spid="_x0000_s1031180"/>
                </a:ext>
                <a:ext uri="{FF2B5EF4-FFF2-40B4-BE49-F238E27FC236}">
                  <a16:creationId xmlns:a16="http://schemas.microsoft.com/office/drawing/2014/main" id="{00000000-0008-0000-0A00-00000C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1031181" name="Check Box 13" hidden="1">
              <a:extLst>
                <a:ext uri="{63B3BB69-23CF-44E3-9099-C40C66FF867C}">
                  <a14:compatExt spid="_x0000_s1031181"/>
                </a:ext>
                <a:ext uri="{FF2B5EF4-FFF2-40B4-BE49-F238E27FC236}">
                  <a16:creationId xmlns:a16="http://schemas.microsoft.com/office/drawing/2014/main" id="{00000000-0008-0000-0A00-00000D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1031182" name="Check Box 14" descr="C" hidden="1">
              <a:extLst>
                <a:ext uri="{63B3BB69-23CF-44E3-9099-C40C66FF867C}">
                  <a14:compatExt spid="_x0000_s1031182"/>
                </a:ext>
                <a:ext uri="{FF2B5EF4-FFF2-40B4-BE49-F238E27FC236}">
                  <a16:creationId xmlns:a16="http://schemas.microsoft.com/office/drawing/2014/main" id="{00000000-0008-0000-0A00-00000E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1031183" name="Check Box 15" hidden="1">
              <a:extLst>
                <a:ext uri="{63B3BB69-23CF-44E3-9099-C40C66FF867C}">
                  <a14:compatExt spid="_x0000_s1031183"/>
                </a:ext>
                <a:ext uri="{FF2B5EF4-FFF2-40B4-BE49-F238E27FC236}">
                  <a16:creationId xmlns:a16="http://schemas.microsoft.com/office/drawing/2014/main" id="{00000000-0008-0000-0A00-00000F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1031184" name="Check Box 16" hidden="1">
              <a:extLst>
                <a:ext uri="{63B3BB69-23CF-44E3-9099-C40C66FF867C}">
                  <a14:compatExt spid="_x0000_s1031184"/>
                </a:ext>
                <a:ext uri="{FF2B5EF4-FFF2-40B4-BE49-F238E27FC236}">
                  <a16:creationId xmlns:a16="http://schemas.microsoft.com/office/drawing/2014/main" id="{00000000-0008-0000-0A00-000010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1031185" name="Check Box 17" hidden="1">
              <a:extLst>
                <a:ext uri="{63B3BB69-23CF-44E3-9099-C40C66FF867C}">
                  <a14:compatExt spid="_x0000_s1031185"/>
                </a:ext>
                <a:ext uri="{FF2B5EF4-FFF2-40B4-BE49-F238E27FC236}">
                  <a16:creationId xmlns:a16="http://schemas.microsoft.com/office/drawing/2014/main" id="{00000000-0008-0000-0A00-000011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1031186" name="Check Box 18" hidden="1">
              <a:extLst>
                <a:ext uri="{63B3BB69-23CF-44E3-9099-C40C66FF867C}">
                  <a14:compatExt spid="_x0000_s1031186"/>
                </a:ext>
                <a:ext uri="{FF2B5EF4-FFF2-40B4-BE49-F238E27FC236}">
                  <a16:creationId xmlns:a16="http://schemas.microsoft.com/office/drawing/2014/main" id="{00000000-0008-0000-0A00-000012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1031187" name="Check Box 19" descr="REP" hidden="1">
              <a:extLst>
                <a:ext uri="{63B3BB69-23CF-44E3-9099-C40C66FF867C}">
                  <a14:compatExt spid="_x0000_s1031187"/>
                </a:ext>
                <a:ext uri="{FF2B5EF4-FFF2-40B4-BE49-F238E27FC236}">
                  <a16:creationId xmlns:a16="http://schemas.microsoft.com/office/drawing/2014/main" id="{00000000-0008-0000-0A00-000013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1031188" name="Check Box 20" hidden="1">
              <a:extLst>
                <a:ext uri="{63B3BB69-23CF-44E3-9099-C40C66FF867C}">
                  <a14:compatExt spid="_x0000_s1031188"/>
                </a:ext>
                <a:ext uri="{FF2B5EF4-FFF2-40B4-BE49-F238E27FC236}">
                  <a16:creationId xmlns:a16="http://schemas.microsoft.com/office/drawing/2014/main" id="{00000000-0008-0000-0A00-000014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1031189" name="Check Box 21" hidden="1">
              <a:extLst>
                <a:ext uri="{63B3BB69-23CF-44E3-9099-C40C66FF867C}">
                  <a14:compatExt spid="_x0000_s1031189"/>
                </a:ext>
                <a:ext uri="{FF2B5EF4-FFF2-40B4-BE49-F238E27FC236}">
                  <a16:creationId xmlns:a16="http://schemas.microsoft.com/office/drawing/2014/main" id="{00000000-0008-0000-0A00-000015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993281" name="Check Box 1" hidden="1">
              <a:extLst>
                <a:ext uri="{63B3BB69-23CF-44E3-9099-C40C66FF867C}">
                  <a14:compatExt spid="_x0000_s993281"/>
                </a:ext>
                <a:ext uri="{FF2B5EF4-FFF2-40B4-BE49-F238E27FC236}">
                  <a16:creationId xmlns:a16="http://schemas.microsoft.com/office/drawing/2014/main" id="{00000000-0008-0000-0B00-000001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993282" name="Check Box 2" hidden="1">
              <a:extLst>
                <a:ext uri="{63B3BB69-23CF-44E3-9099-C40C66FF867C}">
                  <a14:compatExt spid="_x0000_s993282"/>
                </a:ext>
                <a:ext uri="{FF2B5EF4-FFF2-40B4-BE49-F238E27FC236}">
                  <a16:creationId xmlns:a16="http://schemas.microsoft.com/office/drawing/2014/main" id="{00000000-0008-0000-0B00-000002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993283" name="Check Box 3" hidden="1">
              <a:extLst>
                <a:ext uri="{63B3BB69-23CF-44E3-9099-C40C66FF867C}">
                  <a14:compatExt spid="_x0000_s993283"/>
                </a:ext>
                <a:ext uri="{FF2B5EF4-FFF2-40B4-BE49-F238E27FC236}">
                  <a16:creationId xmlns:a16="http://schemas.microsoft.com/office/drawing/2014/main" id="{00000000-0008-0000-0B00-000003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993284" name="Check Box 4" descr="UP" hidden="1">
              <a:extLst>
                <a:ext uri="{63B3BB69-23CF-44E3-9099-C40C66FF867C}">
                  <a14:compatExt spid="_x0000_s993284"/>
                </a:ext>
                <a:ext uri="{FF2B5EF4-FFF2-40B4-BE49-F238E27FC236}">
                  <a16:creationId xmlns:a16="http://schemas.microsoft.com/office/drawing/2014/main" id="{00000000-0008-0000-0B00-000004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993285" name="Check Box 5" hidden="1">
              <a:extLst>
                <a:ext uri="{63B3BB69-23CF-44E3-9099-C40C66FF867C}">
                  <a14:compatExt spid="_x0000_s993285"/>
                </a:ext>
                <a:ext uri="{FF2B5EF4-FFF2-40B4-BE49-F238E27FC236}">
                  <a16:creationId xmlns:a16="http://schemas.microsoft.com/office/drawing/2014/main" id="{00000000-0008-0000-0B00-000005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993286" name="Check Box 6" hidden="1">
              <a:extLst>
                <a:ext uri="{63B3BB69-23CF-44E3-9099-C40C66FF867C}">
                  <a14:compatExt spid="_x0000_s993286"/>
                </a:ext>
                <a:ext uri="{FF2B5EF4-FFF2-40B4-BE49-F238E27FC236}">
                  <a16:creationId xmlns:a16="http://schemas.microsoft.com/office/drawing/2014/main" id="{00000000-0008-0000-0B00-000006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993287" name="Check Box 7" hidden="1">
              <a:extLst>
                <a:ext uri="{63B3BB69-23CF-44E3-9099-C40C66FF867C}">
                  <a14:compatExt spid="_x0000_s993287"/>
                </a:ext>
                <a:ext uri="{FF2B5EF4-FFF2-40B4-BE49-F238E27FC236}">
                  <a16:creationId xmlns:a16="http://schemas.microsoft.com/office/drawing/2014/main" id="{00000000-0008-0000-0B00-000007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993288" name="Check Box 8" hidden="1">
              <a:extLst>
                <a:ext uri="{63B3BB69-23CF-44E3-9099-C40C66FF867C}">
                  <a14:compatExt spid="_x0000_s993288"/>
                </a:ext>
                <a:ext uri="{FF2B5EF4-FFF2-40B4-BE49-F238E27FC236}">
                  <a16:creationId xmlns:a16="http://schemas.microsoft.com/office/drawing/2014/main" id="{00000000-0008-0000-0B00-000008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993289" name="Check Box 9" hidden="1">
              <a:extLst>
                <a:ext uri="{63B3BB69-23CF-44E3-9099-C40C66FF867C}">
                  <a14:compatExt spid="_x0000_s993289"/>
                </a:ext>
                <a:ext uri="{FF2B5EF4-FFF2-40B4-BE49-F238E27FC236}">
                  <a16:creationId xmlns:a16="http://schemas.microsoft.com/office/drawing/2014/main" id="{00000000-0008-0000-0B00-000009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993290" name="Check Box 10" hidden="1">
              <a:extLst>
                <a:ext uri="{63B3BB69-23CF-44E3-9099-C40C66FF867C}">
                  <a14:compatExt spid="_x0000_s993290"/>
                </a:ext>
                <a:ext uri="{FF2B5EF4-FFF2-40B4-BE49-F238E27FC236}">
                  <a16:creationId xmlns:a16="http://schemas.microsoft.com/office/drawing/2014/main" id="{00000000-0008-0000-0B00-00000A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993291" name="Check Box 11" hidden="1">
              <a:extLst>
                <a:ext uri="{63B3BB69-23CF-44E3-9099-C40C66FF867C}">
                  <a14:compatExt spid="_x0000_s993291"/>
                </a:ext>
                <a:ext uri="{FF2B5EF4-FFF2-40B4-BE49-F238E27FC236}">
                  <a16:creationId xmlns:a16="http://schemas.microsoft.com/office/drawing/2014/main" id="{00000000-0008-0000-0B00-00000B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993292" name="Check Box 12" hidden="1">
              <a:extLst>
                <a:ext uri="{63B3BB69-23CF-44E3-9099-C40C66FF867C}">
                  <a14:compatExt spid="_x0000_s993292"/>
                </a:ext>
                <a:ext uri="{FF2B5EF4-FFF2-40B4-BE49-F238E27FC236}">
                  <a16:creationId xmlns:a16="http://schemas.microsoft.com/office/drawing/2014/main" id="{00000000-0008-0000-0B00-00000C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993293" name="Check Box 13" hidden="1">
              <a:extLst>
                <a:ext uri="{63B3BB69-23CF-44E3-9099-C40C66FF867C}">
                  <a14:compatExt spid="_x0000_s993293"/>
                </a:ext>
                <a:ext uri="{FF2B5EF4-FFF2-40B4-BE49-F238E27FC236}">
                  <a16:creationId xmlns:a16="http://schemas.microsoft.com/office/drawing/2014/main" id="{00000000-0008-0000-0B00-00000D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993294" name="Check Box 14" descr="C" hidden="1">
              <a:extLst>
                <a:ext uri="{63B3BB69-23CF-44E3-9099-C40C66FF867C}">
                  <a14:compatExt spid="_x0000_s993294"/>
                </a:ext>
                <a:ext uri="{FF2B5EF4-FFF2-40B4-BE49-F238E27FC236}">
                  <a16:creationId xmlns:a16="http://schemas.microsoft.com/office/drawing/2014/main" id="{00000000-0008-0000-0B00-00000E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993295" name="Check Box 15" hidden="1">
              <a:extLst>
                <a:ext uri="{63B3BB69-23CF-44E3-9099-C40C66FF867C}">
                  <a14:compatExt spid="_x0000_s993295"/>
                </a:ext>
                <a:ext uri="{FF2B5EF4-FFF2-40B4-BE49-F238E27FC236}">
                  <a16:creationId xmlns:a16="http://schemas.microsoft.com/office/drawing/2014/main" id="{00000000-0008-0000-0B00-00000F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993296" name="Check Box 16" hidden="1">
              <a:extLst>
                <a:ext uri="{63B3BB69-23CF-44E3-9099-C40C66FF867C}">
                  <a14:compatExt spid="_x0000_s993296"/>
                </a:ext>
                <a:ext uri="{FF2B5EF4-FFF2-40B4-BE49-F238E27FC236}">
                  <a16:creationId xmlns:a16="http://schemas.microsoft.com/office/drawing/2014/main" id="{00000000-0008-0000-0B00-000010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993297" name="Check Box 17" hidden="1">
              <a:extLst>
                <a:ext uri="{63B3BB69-23CF-44E3-9099-C40C66FF867C}">
                  <a14:compatExt spid="_x0000_s993297"/>
                </a:ext>
                <a:ext uri="{FF2B5EF4-FFF2-40B4-BE49-F238E27FC236}">
                  <a16:creationId xmlns:a16="http://schemas.microsoft.com/office/drawing/2014/main" id="{00000000-0008-0000-0B00-000011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993298" name="Check Box 18" hidden="1">
              <a:extLst>
                <a:ext uri="{63B3BB69-23CF-44E3-9099-C40C66FF867C}">
                  <a14:compatExt spid="_x0000_s993298"/>
                </a:ext>
                <a:ext uri="{FF2B5EF4-FFF2-40B4-BE49-F238E27FC236}">
                  <a16:creationId xmlns:a16="http://schemas.microsoft.com/office/drawing/2014/main" id="{00000000-0008-0000-0B00-000012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993299" name="Check Box 19" descr="REP" hidden="1">
              <a:extLst>
                <a:ext uri="{63B3BB69-23CF-44E3-9099-C40C66FF867C}">
                  <a14:compatExt spid="_x0000_s993299"/>
                </a:ext>
                <a:ext uri="{FF2B5EF4-FFF2-40B4-BE49-F238E27FC236}">
                  <a16:creationId xmlns:a16="http://schemas.microsoft.com/office/drawing/2014/main" id="{00000000-0008-0000-0B00-000013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993300" name="Check Box 20" hidden="1">
              <a:extLst>
                <a:ext uri="{63B3BB69-23CF-44E3-9099-C40C66FF867C}">
                  <a14:compatExt spid="_x0000_s993300"/>
                </a:ext>
                <a:ext uri="{FF2B5EF4-FFF2-40B4-BE49-F238E27FC236}">
                  <a16:creationId xmlns:a16="http://schemas.microsoft.com/office/drawing/2014/main" id="{00000000-0008-0000-0B00-000014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993301" name="Check Box 21" hidden="1">
              <a:extLst>
                <a:ext uri="{63B3BB69-23CF-44E3-9099-C40C66FF867C}">
                  <a14:compatExt spid="_x0000_s993301"/>
                </a:ext>
                <a:ext uri="{FF2B5EF4-FFF2-40B4-BE49-F238E27FC236}">
                  <a16:creationId xmlns:a16="http://schemas.microsoft.com/office/drawing/2014/main" id="{00000000-0008-0000-0B00-000015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994305" name="Check Box 1" hidden="1">
              <a:extLst>
                <a:ext uri="{63B3BB69-23CF-44E3-9099-C40C66FF867C}">
                  <a14:compatExt spid="_x0000_s994305"/>
                </a:ext>
                <a:ext uri="{FF2B5EF4-FFF2-40B4-BE49-F238E27FC236}">
                  <a16:creationId xmlns:a16="http://schemas.microsoft.com/office/drawing/2014/main" id="{00000000-0008-0000-0C00-000001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994306" name="Check Box 2" hidden="1">
              <a:extLst>
                <a:ext uri="{63B3BB69-23CF-44E3-9099-C40C66FF867C}">
                  <a14:compatExt spid="_x0000_s994306"/>
                </a:ext>
                <a:ext uri="{FF2B5EF4-FFF2-40B4-BE49-F238E27FC236}">
                  <a16:creationId xmlns:a16="http://schemas.microsoft.com/office/drawing/2014/main" id="{00000000-0008-0000-0C00-000002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994307" name="Check Box 3" hidden="1">
              <a:extLst>
                <a:ext uri="{63B3BB69-23CF-44E3-9099-C40C66FF867C}">
                  <a14:compatExt spid="_x0000_s994307"/>
                </a:ext>
                <a:ext uri="{FF2B5EF4-FFF2-40B4-BE49-F238E27FC236}">
                  <a16:creationId xmlns:a16="http://schemas.microsoft.com/office/drawing/2014/main" id="{00000000-0008-0000-0C00-000003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994308" name="Check Box 4" descr="UP" hidden="1">
              <a:extLst>
                <a:ext uri="{63B3BB69-23CF-44E3-9099-C40C66FF867C}">
                  <a14:compatExt spid="_x0000_s994308"/>
                </a:ext>
                <a:ext uri="{FF2B5EF4-FFF2-40B4-BE49-F238E27FC236}">
                  <a16:creationId xmlns:a16="http://schemas.microsoft.com/office/drawing/2014/main" id="{00000000-0008-0000-0C00-000004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994309" name="Check Box 5" hidden="1">
              <a:extLst>
                <a:ext uri="{63B3BB69-23CF-44E3-9099-C40C66FF867C}">
                  <a14:compatExt spid="_x0000_s994309"/>
                </a:ext>
                <a:ext uri="{FF2B5EF4-FFF2-40B4-BE49-F238E27FC236}">
                  <a16:creationId xmlns:a16="http://schemas.microsoft.com/office/drawing/2014/main" id="{00000000-0008-0000-0C00-000005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994310" name="Check Box 6" hidden="1">
              <a:extLst>
                <a:ext uri="{63B3BB69-23CF-44E3-9099-C40C66FF867C}">
                  <a14:compatExt spid="_x0000_s994310"/>
                </a:ext>
                <a:ext uri="{FF2B5EF4-FFF2-40B4-BE49-F238E27FC236}">
                  <a16:creationId xmlns:a16="http://schemas.microsoft.com/office/drawing/2014/main" id="{00000000-0008-0000-0C00-000006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994311" name="Check Box 7" hidden="1">
              <a:extLst>
                <a:ext uri="{63B3BB69-23CF-44E3-9099-C40C66FF867C}">
                  <a14:compatExt spid="_x0000_s994311"/>
                </a:ext>
                <a:ext uri="{FF2B5EF4-FFF2-40B4-BE49-F238E27FC236}">
                  <a16:creationId xmlns:a16="http://schemas.microsoft.com/office/drawing/2014/main" id="{00000000-0008-0000-0C00-000007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994312" name="Check Box 8" hidden="1">
              <a:extLst>
                <a:ext uri="{63B3BB69-23CF-44E3-9099-C40C66FF867C}">
                  <a14:compatExt spid="_x0000_s994312"/>
                </a:ext>
                <a:ext uri="{FF2B5EF4-FFF2-40B4-BE49-F238E27FC236}">
                  <a16:creationId xmlns:a16="http://schemas.microsoft.com/office/drawing/2014/main" id="{00000000-0008-0000-0C00-000008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994313" name="Check Box 9" hidden="1">
              <a:extLst>
                <a:ext uri="{63B3BB69-23CF-44E3-9099-C40C66FF867C}">
                  <a14:compatExt spid="_x0000_s994313"/>
                </a:ext>
                <a:ext uri="{FF2B5EF4-FFF2-40B4-BE49-F238E27FC236}">
                  <a16:creationId xmlns:a16="http://schemas.microsoft.com/office/drawing/2014/main" id="{00000000-0008-0000-0C00-000009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994314" name="Check Box 10" hidden="1">
              <a:extLst>
                <a:ext uri="{63B3BB69-23CF-44E3-9099-C40C66FF867C}">
                  <a14:compatExt spid="_x0000_s994314"/>
                </a:ext>
                <a:ext uri="{FF2B5EF4-FFF2-40B4-BE49-F238E27FC236}">
                  <a16:creationId xmlns:a16="http://schemas.microsoft.com/office/drawing/2014/main" id="{00000000-0008-0000-0C00-00000A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994315" name="Check Box 11" hidden="1">
              <a:extLst>
                <a:ext uri="{63B3BB69-23CF-44E3-9099-C40C66FF867C}">
                  <a14:compatExt spid="_x0000_s994315"/>
                </a:ext>
                <a:ext uri="{FF2B5EF4-FFF2-40B4-BE49-F238E27FC236}">
                  <a16:creationId xmlns:a16="http://schemas.microsoft.com/office/drawing/2014/main" id="{00000000-0008-0000-0C00-00000B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994316" name="Check Box 12" hidden="1">
              <a:extLst>
                <a:ext uri="{63B3BB69-23CF-44E3-9099-C40C66FF867C}">
                  <a14:compatExt spid="_x0000_s994316"/>
                </a:ext>
                <a:ext uri="{FF2B5EF4-FFF2-40B4-BE49-F238E27FC236}">
                  <a16:creationId xmlns:a16="http://schemas.microsoft.com/office/drawing/2014/main" id="{00000000-0008-0000-0C00-00000C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994317" name="Check Box 13" hidden="1">
              <a:extLst>
                <a:ext uri="{63B3BB69-23CF-44E3-9099-C40C66FF867C}">
                  <a14:compatExt spid="_x0000_s994317"/>
                </a:ext>
                <a:ext uri="{FF2B5EF4-FFF2-40B4-BE49-F238E27FC236}">
                  <a16:creationId xmlns:a16="http://schemas.microsoft.com/office/drawing/2014/main" id="{00000000-0008-0000-0C00-00000D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994318" name="Check Box 14" descr="C" hidden="1">
              <a:extLst>
                <a:ext uri="{63B3BB69-23CF-44E3-9099-C40C66FF867C}">
                  <a14:compatExt spid="_x0000_s994318"/>
                </a:ext>
                <a:ext uri="{FF2B5EF4-FFF2-40B4-BE49-F238E27FC236}">
                  <a16:creationId xmlns:a16="http://schemas.microsoft.com/office/drawing/2014/main" id="{00000000-0008-0000-0C00-00000E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994319" name="Check Box 15" hidden="1">
              <a:extLst>
                <a:ext uri="{63B3BB69-23CF-44E3-9099-C40C66FF867C}">
                  <a14:compatExt spid="_x0000_s994319"/>
                </a:ext>
                <a:ext uri="{FF2B5EF4-FFF2-40B4-BE49-F238E27FC236}">
                  <a16:creationId xmlns:a16="http://schemas.microsoft.com/office/drawing/2014/main" id="{00000000-0008-0000-0C00-00000F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994320" name="Check Box 16" hidden="1">
              <a:extLst>
                <a:ext uri="{63B3BB69-23CF-44E3-9099-C40C66FF867C}">
                  <a14:compatExt spid="_x0000_s994320"/>
                </a:ext>
                <a:ext uri="{FF2B5EF4-FFF2-40B4-BE49-F238E27FC236}">
                  <a16:creationId xmlns:a16="http://schemas.microsoft.com/office/drawing/2014/main" id="{00000000-0008-0000-0C00-000010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994321" name="Check Box 17" hidden="1">
              <a:extLst>
                <a:ext uri="{63B3BB69-23CF-44E3-9099-C40C66FF867C}">
                  <a14:compatExt spid="_x0000_s994321"/>
                </a:ext>
                <a:ext uri="{FF2B5EF4-FFF2-40B4-BE49-F238E27FC236}">
                  <a16:creationId xmlns:a16="http://schemas.microsoft.com/office/drawing/2014/main" id="{00000000-0008-0000-0C00-000011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994322" name="Check Box 18" hidden="1">
              <a:extLst>
                <a:ext uri="{63B3BB69-23CF-44E3-9099-C40C66FF867C}">
                  <a14:compatExt spid="_x0000_s994322"/>
                </a:ext>
                <a:ext uri="{FF2B5EF4-FFF2-40B4-BE49-F238E27FC236}">
                  <a16:creationId xmlns:a16="http://schemas.microsoft.com/office/drawing/2014/main" id="{00000000-0008-0000-0C00-000012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994323" name="Check Box 19" descr="REP" hidden="1">
              <a:extLst>
                <a:ext uri="{63B3BB69-23CF-44E3-9099-C40C66FF867C}">
                  <a14:compatExt spid="_x0000_s994323"/>
                </a:ext>
                <a:ext uri="{FF2B5EF4-FFF2-40B4-BE49-F238E27FC236}">
                  <a16:creationId xmlns:a16="http://schemas.microsoft.com/office/drawing/2014/main" id="{00000000-0008-0000-0C00-000013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994324" name="Check Box 20" hidden="1">
              <a:extLst>
                <a:ext uri="{63B3BB69-23CF-44E3-9099-C40C66FF867C}">
                  <a14:compatExt spid="_x0000_s994324"/>
                </a:ext>
                <a:ext uri="{FF2B5EF4-FFF2-40B4-BE49-F238E27FC236}">
                  <a16:creationId xmlns:a16="http://schemas.microsoft.com/office/drawing/2014/main" id="{00000000-0008-0000-0C00-000014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994325" name="Check Box 21" hidden="1">
              <a:extLst>
                <a:ext uri="{63B3BB69-23CF-44E3-9099-C40C66FF867C}">
                  <a14:compatExt spid="_x0000_s994325"/>
                </a:ext>
                <a:ext uri="{FF2B5EF4-FFF2-40B4-BE49-F238E27FC236}">
                  <a16:creationId xmlns:a16="http://schemas.microsoft.com/office/drawing/2014/main" id="{00000000-0008-0000-0C00-000015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995329" name="Check Box 1" hidden="1">
              <a:extLst>
                <a:ext uri="{63B3BB69-23CF-44E3-9099-C40C66FF867C}">
                  <a14:compatExt spid="_x0000_s995329"/>
                </a:ext>
                <a:ext uri="{FF2B5EF4-FFF2-40B4-BE49-F238E27FC236}">
                  <a16:creationId xmlns:a16="http://schemas.microsoft.com/office/drawing/2014/main" id="{00000000-0008-0000-0D00-000001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995330" name="Check Box 2" hidden="1">
              <a:extLst>
                <a:ext uri="{63B3BB69-23CF-44E3-9099-C40C66FF867C}">
                  <a14:compatExt spid="_x0000_s995330"/>
                </a:ext>
                <a:ext uri="{FF2B5EF4-FFF2-40B4-BE49-F238E27FC236}">
                  <a16:creationId xmlns:a16="http://schemas.microsoft.com/office/drawing/2014/main" id="{00000000-0008-0000-0D00-000002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995331" name="Check Box 3" hidden="1">
              <a:extLst>
                <a:ext uri="{63B3BB69-23CF-44E3-9099-C40C66FF867C}">
                  <a14:compatExt spid="_x0000_s995331"/>
                </a:ext>
                <a:ext uri="{FF2B5EF4-FFF2-40B4-BE49-F238E27FC236}">
                  <a16:creationId xmlns:a16="http://schemas.microsoft.com/office/drawing/2014/main" id="{00000000-0008-0000-0D00-000003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995332" name="Check Box 4" descr="UP" hidden="1">
              <a:extLst>
                <a:ext uri="{63B3BB69-23CF-44E3-9099-C40C66FF867C}">
                  <a14:compatExt spid="_x0000_s995332"/>
                </a:ext>
                <a:ext uri="{FF2B5EF4-FFF2-40B4-BE49-F238E27FC236}">
                  <a16:creationId xmlns:a16="http://schemas.microsoft.com/office/drawing/2014/main" id="{00000000-0008-0000-0D00-000004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995333" name="Check Box 5" hidden="1">
              <a:extLst>
                <a:ext uri="{63B3BB69-23CF-44E3-9099-C40C66FF867C}">
                  <a14:compatExt spid="_x0000_s995333"/>
                </a:ext>
                <a:ext uri="{FF2B5EF4-FFF2-40B4-BE49-F238E27FC236}">
                  <a16:creationId xmlns:a16="http://schemas.microsoft.com/office/drawing/2014/main" id="{00000000-0008-0000-0D00-000005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995334" name="Check Box 6" hidden="1">
              <a:extLst>
                <a:ext uri="{63B3BB69-23CF-44E3-9099-C40C66FF867C}">
                  <a14:compatExt spid="_x0000_s995334"/>
                </a:ext>
                <a:ext uri="{FF2B5EF4-FFF2-40B4-BE49-F238E27FC236}">
                  <a16:creationId xmlns:a16="http://schemas.microsoft.com/office/drawing/2014/main" id="{00000000-0008-0000-0D00-000006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995335" name="Check Box 7" hidden="1">
              <a:extLst>
                <a:ext uri="{63B3BB69-23CF-44E3-9099-C40C66FF867C}">
                  <a14:compatExt spid="_x0000_s995335"/>
                </a:ext>
                <a:ext uri="{FF2B5EF4-FFF2-40B4-BE49-F238E27FC236}">
                  <a16:creationId xmlns:a16="http://schemas.microsoft.com/office/drawing/2014/main" id="{00000000-0008-0000-0D00-000007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995336" name="Check Box 8" hidden="1">
              <a:extLst>
                <a:ext uri="{63B3BB69-23CF-44E3-9099-C40C66FF867C}">
                  <a14:compatExt spid="_x0000_s995336"/>
                </a:ext>
                <a:ext uri="{FF2B5EF4-FFF2-40B4-BE49-F238E27FC236}">
                  <a16:creationId xmlns:a16="http://schemas.microsoft.com/office/drawing/2014/main" id="{00000000-0008-0000-0D00-000008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995337" name="Check Box 9" hidden="1">
              <a:extLst>
                <a:ext uri="{63B3BB69-23CF-44E3-9099-C40C66FF867C}">
                  <a14:compatExt spid="_x0000_s995337"/>
                </a:ext>
                <a:ext uri="{FF2B5EF4-FFF2-40B4-BE49-F238E27FC236}">
                  <a16:creationId xmlns:a16="http://schemas.microsoft.com/office/drawing/2014/main" id="{00000000-0008-0000-0D00-000009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995338" name="Check Box 10" hidden="1">
              <a:extLst>
                <a:ext uri="{63B3BB69-23CF-44E3-9099-C40C66FF867C}">
                  <a14:compatExt spid="_x0000_s995338"/>
                </a:ext>
                <a:ext uri="{FF2B5EF4-FFF2-40B4-BE49-F238E27FC236}">
                  <a16:creationId xmlns:a16="http://schemas.microsoft.com/office/drawing/2014/main" id="{00000000-0008-0000-0D00-00000A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995339" name="Check Box 11" hidden="1">
              <a:extLst>
                <a:ext uri="{63B3BB69-23CF-44E3-9099-C40C66FF867C}">
                  <a14:compatExt spid="_x0000_s995339"/>
                </a:ext>
                <a:ext uri="{FF2B5EF4-FFF2-40B4-BE49-F238E27FC236}">
                  <a16:creationId xmlns:a16="http://schemas.microsoft.com/office/drawing/2014/main" id="{00000000-0008-0000-0D00-00000B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995340" name="Check Box 12" hidden="1">
              <a:extLst>
                <a:ext uri="{63B3BB69-23CF-44E3-9099-C40C66FF867C}">
                  <a14:compatExt spid="_x0000_s995340"/>
                </a:ext>
                <a:ext uri="{FF2B5EF4-FFF2-40B4-BE49-F238E27FC236}">
                  <a16:creationId xmlns:a16="http://schemas.microsoft.com/office/drawing/2014/main" id="{00000000-0008-0000-0D00-00000C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995341" name="Check Box 13" hidden="1">
              <a:extLst>
                <a:ext uri="{63B3BB69-23CF-44E3-9099-C40C66FF867C}">
                  <a14:compatExt spid="_x0000_s995341"/>
                </a:ext>
                <a:ext uri="{FF2B5EF4-FFF2-40B4-BE49-F238E27FC236}">
                  <a16:creationId xmlns:a16="http://schemas.microsoft.com/office/drawing/2014/main" id="{00000000-0008-0000-0D00-00000D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995342" name="Check Box 14" descr="C" hidden="1">
              <a:extLst>
                <a:ext uri="{63B3BB69-23CF-44E3-9099-C40C66FF867C}">
                  <a14:compatExt spid="_x0000_s995342"/>
                </a:ext>
                <a:ext uri="{FF2B5EF4-FFF2-40B4-BE49-F238E27FC236}">
                  <a16:creationId xmlns:a16="http://schemas.microsoft.com/office/drawing/2014/main" id="{00000000-0008-0000-0D00-00000E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995343" name="Check Box 15" hidden="1">
              <a:extLst>
                <a:ext uri="{63B3BB69-23CF-44E3-9099-C40C66FF867C}">
                  <a14:compatExt spid="_x0000_s995343"/>
                </a:ext>
                <a:ext uri="{FF2B5EF4-FFF2-40B4-BE49-F238E27FC236}">
                  <a16:creationId xmlns:a16="http://schemas.microsoft.com/office/drawing/2014/main" id="{00000000-0008-0000-0D00-00000F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995344" name="Check Box 16" hidden="1">
              <a:extLst>
                <a:ext uri="{63B3BB69-23CF-44E3-9099-C40C66FF867C}">
                  <a14:compatExt spid="_x0000_s995344"/>
                </a:ext>
                <a:ext uri="{FF2B5EF4-FFF2-40B4-BE49-F238E27FC236}">
                  <a16:creationId xmlns:a16="http://schemas.microsoft.com/office/drawing/2014/main" id="{00000000-0008-0000-0D00-000010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995345" name="Check Box 17" hidden="1">
              <a:extLst>
                <a:ext uri="{63B3BB69-23CF-44E3-9099-C40C66FF867C}">
                  <a14:compatExt spid="_x0000_s995345"/>
                </a:ext>
                <a:ext uri="{FF2B5EF4-FFF2-40B4-BE49-F238E27FC236}">
                  <a16:creationId xmlns:a16="http://schemas.microsoft.com/office/drawing/2014/main" id="{00000000-0008-0000-0D00-000011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995346" name="Check Box 18" hidden="1">
              <a:extLst>
                <a:ext uri="{63B3BB69-23CF-44E3-9099-C40C66FF867C}">
                  <a14:compatExt spid="_x0000_s995346"/>
                </a:ext>
                <a:ext uri="{FF2B5EF4-FFF2-40B4-BE49-F238E27FC236}">
                  <a16:creationId xmlns:a16="http://schemas.microsoft.com/office/drawing/2014/main" id="{00000000-0008-0000-0D00-000012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995347" name="Check Box 19" descr="REP" hidden="1">
              <a:extLst>
                <a:ext uri="{63B3BB69-23CF-44E3-9099-C40C66FF867C}">
                  <a14:compatExt spid="_x0000_s995347"/>
                </a:ext>
                <a:ext uri="{FF2B5EF4-FFF2-40B4-BE49-F238E27FC236}">
                  <a16:creationId xmlns:a16="http://schemas.microsoft.com/office/drawing/2014/main" id="{00000000-0008-0000-0D00-000013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995348" name="Check Box 20" hidden="1">
              <a:extLst>
                <a:ext uri="{63B3BB69-23CF-44E3-9099-C40C66FF867C}">
                  <a14:compatExt spid="_x0000_s995348"/>
                </a:ext>
                <a:ext uri="{FF2B5EF4-FFF2-40B4-BE49-F238E27FC236}">
                  <a16:creationId xmlns:a16="http://schemas.microsoft.com/office/drawing/2014/main" id="{00000000-0008-0000-0D00-000014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995349" name="Check Box 21" hidden="1">
              <a:extLst>
                <a:ext uri="{63B3BB69-23CF-44E3-9099-C40C66FF867C}">
                  <a14:compatExt spid="_x0000_s995349"/>
                </a:ext>
                <a:ext uri="{FF2B5EF4-FFF2-40B4-BE49-F238E27FC236}">
                  <a16:creationId xmlns:a16="http://schemas.microsoft.com/office/drawing/2014/main" id="{00000000-0008-0000-0D00-000015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996353" name="Check Box 1" hidden="1">
              <a:extLst>
                <a:ext uri="{63B3BB69-23CF-44E3-9099-C40C66FF867C}">
                  <a14:compatExt spid="_x0000_s996353"/>
                </a:ext>
                <a:ext uri="{FF2B5EF4-FFF2-40B4-BE49-F238E27FC236}">
                  <a16:creationId xmlns:a16="http://schemas.microsoft.com/office/drawing/2014/main" id="{00000000-0008-0000-0E00-000001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996354" name="Check Box 2" hidden="1">
              <a:extLst>
                <a:ext uri="{63B3BB69-23CF-44E3-9099-C40C66FF867C}">
                  <a14:compatExt spid="_x0000_s996354"/>
                </a:ext>
                <a:ext uri="{FF2B5EF4-FFF2-40B4-BE49-F238E27FC236}">
                  <a16:creationId xmlns:a16="http://schemas.microsoft.com/office/drawing/2014/main" id="{00000000-0008-0000-0E00-000002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996355" name="Check Box 3" hidden="1">
              <a:extLst>
                <a:ext uri="{63B3BB69-23CF-44E3-9099-C40C66FF867C}">
                  <a14:compatExt spid="_x0000_s996355"/>
                </a:ext>
                <a:ext uri="{FF2B5EF4-FFF2-40B4-BE49-F238E27FC236}">
                  <a16:creationId xmlns:a16="http://schemas.microsoft.com/office/drawing/2014/main" id="{00000000-0008-0000-0E00-000003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996356" name="Check Box 4" descr="UP" hidden="1">
              <a:extLst>
                <a:ext uri="{63B3BB69-23CF-44E3-9099-C40C66FF867C}">
                  <a14:compatExt spid="_x0000_s996356"/>
                </a:ext>
                <a:ext uri="{FF2B5EF4-FFF2-40B4-BE49-F238E27FC236}">
                  <a16:creationId xmlns:a16="http://schemas.microsoft.com/office/drawing/2014/main" id="{00000000-0008-0000-0E00-000004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996357" name="Check Box 5" hidden="1">
              <a:extLst>
                <a:ext uri="{63B3BB69-23CF-44E3-9099-C40C66FF867C}">
                  <a14:compatExt spid="_x0000_s996357"/>
                </a:ext>
                <a:ext uri="{FF2B5EF4-FFF2-40B4-BE49-F238E27FC236}">
                  <a16:creationId xmlns:a16="http://schemas.microsoft.com/office/drawing/2014/main" id="{00000000-0008-0000-0E00-000005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996358" name="Check Box 6" hidden="1">
              <a:extLst>
                <a:ext uri="{63B3BB69-23CF-44E3-9099-C40C66FF867C}">
                  <a14:compatExt spid="_x0000_s996358"/>
                </a:ext>
                <a:ext uri="{FF2B5EF4-FFF2-40B4-BE49-F238E27FC236}">
                  <a16:creationId xmlns:a16="http://schemas.microsoft.com/office/drawing/2014/main" id="{00000000-0008-0000-0E00-000006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996359" name="Check Box 7" hidden="1">
              <a:extLst>
                <a:ext uri="{63B3BB69-23CF-44E3-9099-C40C66FF867C}">
                  <a14:compatExt spid="_x0000_s996359"/>
                </a:ext>
                <a:ext uri="{FF2B5EF4-FFF2-40B4-BE49-F238E27FC236}">
                  <a16:creationId xmlns:a16="http://schemas.microsoft.com/office/drawing/2014/main" id="{00000000-0008-0000-0E00-000007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996360" name="Check Box 8" hidden="1">
              <a:extLst>
                <a:ext uri="{63B3BB69-23CF-44E3-9099-C40C66FF867C}">
                  <a14:compatExt spid="_x0000_s996360"/>
                </a:ext>
                <a:ext uri="{FF2B5EF4-FFF2-40B4-BE49-F238E27FC236}">
                  <a16:creationId xmlns:a16="http://schemas.microsoft.com/office/drawing/2014/main" id="{00000000-0008-0000-0E00-000008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996361" name="Check Box 9" hidden="1">
              <a:extLst>
                <a:ext uri="{63B3BB69-23CF-44E3-9099-C40C66FF867C}">
                  <a14:compatExt spid="_x0000_s996361"/>
                </a:ext>
                <a:ext uri="{FF2B5EF4-FFF2-40B4-BE49-F238E27FC236}">
                  <a16:creationId xmlns:a16="http://schemas.microsoft.com/office/drawing/2014/main" id="{00000000-0008-0000-0E00-000009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996362" name="Check Box 10" hidden="1">
              <a:extLst>
                <a:ext uri="{63B3BB69-23CF-44E3-9099-C40C66FF867C}">
                  <a14:compatExt spid="_x0000_s996362"/>
                </a:ext>
                <a:ext uri="{FF2B5EF4-FFF2-40B4-BE49-F238E27FC236}">
                  <a16:creationId xmlns:a16="http://schemas.microsoft.com/office/drawing/2014/main" id="{00000000-0008-0000-0E00-00000A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996363" name="Check Box 11" hidden="1">
              <a:extLst>
                <a:ext uri="{63B3BB69-23CF-44E3-9099-C40C66FF867C}">
                  <a14:compatExt spid="_x0000_s996363"/>
                </a:ext>
                <a:ext uri="{FF2B5EF4-FFF2-40B4-BE49-F238E27FC236}">
                  <a16:creationId xmlns:a16="http://schemas.microsoft.com/office/drawing/2014/main" id="{00000000-0008-0000-0E00-00000B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996364" name="Check Box 12" hidden="1">
              <a:extLst>
                <a:ext uri="{63B3BB69-23CF-44E3-9099-C40C66FF867C}">
                  <a14:compatExt spid="_x0000_s996364"/>
                </a:ext>
                <a:ext uri="{FF2B5EF4-FFF2-40B4-BE49-F238E27FC236}">
                  <a16:creationId xmlns:a16="http://schemas.microsoft.com/office/drawing/2014/main" id="{00000000-0008-0000-0E00-00000C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996365" name="Check Box 13" hidden="1">
              <a:extLst>
                <a:ext uri="{63B3BB69-23CF-44E3-9099-C40C66FF867C}">
                  <a14:compatExt spid="_x0000_s996365"/>
                </a:ext>
                <a:ext uri="{FF2B5EF4-FFF2-40B4-BE49-F238E27FC236}">
                  <a16:creationId xmlns:a16="http://schemas.microsoft.com/office/drawing/2014/main" id="{00000000-0008-0000-0E00-00000D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996366" name="Check Box 14" descr="C" hidden="1">
              <a:extLst>
                <a:ext uri="{63B3BB69-23CF-44E3-9099-C40C66FF867C}">
                  <a14:compatExt spid="_x0000_s996366"/>
                </a:ext>
                <a:ext uri="{FF2B5EF4-FFF2-40B4-BE49-F238E27FC236}">
                  <a16:creationId xmlns:a16="http://schemas.microsoft.com/office/drawing/2014/main" id="{00000000-0008-0000-0E00-00000E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996367" name="Check Box 15" hidden="1">
              <a:extLst>
                <a:ext uri="{63B3BB69-23CF-44E3-9099-C40C66FF867C}">
                  <a14:compatExt spid="_x0000_s996367"/>
                </a:ext>
                <a:ext uri="{FF2B5EF4-FFF2-40B4-BE49-F238E27FC236}">
                  <a16:creationId xmlns:a16="http://schemas.microsoft.com/office/drawing/2014/main" id="{00000000-0008-0000-0E00-00000F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996368" name="Check Box 16" hidden="1">
              <a:extLst>
                <a:ext uri="{63B3BB69-23CF-44E3-9099-C40C66FF867C}">
                  <a14:compatExt spid="_x0000_s996368"/>
                </a:ext>
                <a:ext uri="{FF2B5EF4-FFF2-40B4-BE49-F238E27FC236}">
                  <a16:creationId xmlns:a16="http://schemas.microsoft.com/office/drawing/2014/main" id="{00000000-0008-0000-0E00-000010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996369" name="Check Box 17" hidden="1">
              <a:extLst>
                <a:ext uri="{63B3BB69-23CF-44E3-9099-C40C66FF867C}">
                  <a14:compatExt spid="_x0000_s996369"/>
                </a:ext>
                <a:ext uri="{FF2B5EF4-FFF2-40B4-BE49-F238E27FC236}">
                  <a16:creationId xmlns:a16="http://schemas.microsoft.com/office/drawing/2014/main" id="{00000000-0008-0000-0E00-000011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996370" name="Check Box 18" hidden="1">
              <a:extLst>
                <a:ext uri="{63B3BB69-23CF-44E3-9099-C40C66FF867C}">
                  <a14:compatExt spid="_x0000_s996370"/>
                </a:ext>
                <a:ext uri="{FF2B5EF4-FFF2-40B4-BE49-F238E27FC236}">
                  <a16:creationId xmlns:a16="http://schemas.microsoft.com/office/drawing/2014/main" id="{00000000-0008-0000-0E00-000012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996371" name="Check Box 19" descr="REP" hidden="1">
              <a:extLst>
                <a:ext uri="{63B3BB69-23CF-44E3-9099-C40C66FF867C}">
                  <a14:compatExt spid="_x0000_s996371"/>
                </a:ext>
                <a:ext uri="{FF2B5EF4-FFF2-40B4-BE49-F238E27FC236}">
                  <a16:creationId xmlns:a16="http://schemas.microsoft.com/office/drawing/2014/main" id="{00000000-0008-0000-0E00-000013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996372" name="Check Box 20" hidden="1">
              <a:extLst>
                <a:ext uri="{63B3BB69-23CF-44E3-9099-C40C66FF867C}">
                  <a14:compatExt spid="_x0000_s996372"/>
                </a:ext>
                <a:ext uri="{FF2B5EF4-FFF2-40B4-BE49-F238E27FC236}">
                  <a16:creationId xmlns:a16="http://schemas.microsoft.com/office/drawing/2014/main" id="{00000000-0008-0000-0E00-000014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996373" name="Check Box 21" hidden="1">
              <a:extLst>
                <a:ext uri="{63B3BB69-23CF-44E3-9099-C40C66FF867C}">
                  <a14:compatExt spid="_x0000_s996373"/>
                </a:ext>
                <a:ext uri="{FF2B5EF4-FFF2-40B4-BE49-F238E27FC236}">
                  <a16:creationId xmlns:a16="http://schemas.microsoft.com/office/drawing/2014/main" id="{00000000-0008-0000-0E00-000015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997377" name="Check Box 1" hidden="1">
              <a:extLst>
                <a:ext uri="{63B3BB69-23CF-44E3-9099-C40C66FF867C}">
                  <a14:compatExt spid="_x0000_s997377"/>
                </a:ext>
                <a:ext uri="{FF2B5EF4-FFF2-40B4-BE49-F238E27FC236}">
                  <a16:creationId xmlns:a16="http://schemas.microsoft.com/office/drawing/2014/main" id="{00000000-0008-0000-0F00-000001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997378" name="Check Box 2" hidden="1">
              <a:extLst>
                <a:ext uri="{63B3BB69-23CF-44E3-9099-C40C66FF867C}">
                  <a14:compatExt spid="_x0000_s997378"/>
                </a:ext>
                <a:ext uri="{FF2B5EF4-FFF2-40B4-BE49-F238E27FC236}">
                  <a16:creationId xmlns:a16="http://schemas.microsoft.com/office/drawing/2014/main" id="{00000000-0008-0000-0F00-000002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997379" name="Check Box 3" hidden="1">
              <a:extLst>
                <a:ext uri="{63B3BB69-23CF-44E3-9099-C40C66FF867C}">
                  <a14:compatExt spid="_x0000_s997379"/>
                </a:ext>
                <a:ext uri="{FF2B5EF4-FFF2-40B4-BE49-F238E27FC236}">
                  <a16:creationId xmlns:a16="http://schemas.microsoft.com/office/drawing/2014/main" id="{00000000-0008-0000-0F00-000003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997380" name="Check Box 4" descr="UP" hidden="1">
              <a:extLst>
                <a:ext uri="{63B3BB69-23CF-44E3-9099-C40C66FF867C}">
                  <a14:compatExt spid="_x0000_s997380"/>
                </a:ext>
                <a:ext uri="{FF2B5EF4-FFF2-40B4-BE49-F238E27FC236}">
                  <a16:creationId xmlns:a16="http://schemas.microsoft.com/office/drawing/2014/main" id="{00000000-0008-0000-0F00-000004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997381" name="Check Box 5" hidden="1">
              <a:extLst>
                <a:ext uri="{63B3BB69-23CF-44E3-9099-C40C66FF867C}">
                  <a14:compatExt spid="_x0000_s997381"/>
                </a:ext>
                <a:ext uri="{FF2B5EF4-FFF2-40B4-BE49-F238E27FC236}">
                  <a16:creationId xmlns:a16="http://schemas.microsoft.com/office/drawing/2014/main" id="{00000000-0008-0000-0F00-000005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997382" name="Check Box 6" hidden="1">
              <a:extLst>
                <a:ext uri="{63B3BB69-23CF-44E3-9099-C40C66FF867C}">
                  <a14:compatExt spid="_x0000_s997382"/>
                </a:ext>
                <a:ext uri="{FF2B5EF4-FFF2-40B4-BE49-F238E27FC236}">
                  <a16:creationId xmlns:a16="http://schemas.microsoft.com/office/drawing/2014/main" id="{00000000-0008-0000-0F00-000006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997383" name="Check Box 7" hidden="1">
              <a:extLst>
                <a:ext uri="{63B3BB69-23CF-44E3-9099-C40C66FF867C}">
                  <a14:compatExt spid="_x0000_s997383"/>
                </a:ext>
                <a:ext uri="{FF2B5EF4-FFF2-40B4-BE49-F238E27FC236}">
                  <a16:creationId xmlns:a16="http://schemas.microsoft.com/office/drawing/2014/main" id="{00000000-0008-0000-0F00-000007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997384" name="Check Box 8" hidden="1">
              <a:extLst>
                <a:ext uri="{63B3BB69-23CF-44E3-9099-C40C66FF867C}">
                  <a14:compatExt spid="_x0000_s997384"/>
                </a:ext>
                <a:ext uri="{FF2B5EF4-FFF2-40B4-BE49-F238E27FC236}">
                  <a16:creationId xmlns:a16="http://schemas.microsoft.com/office/drawing/2014/main" id="{00000000-0008-0000-0F00-000008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997385" name="Check Box 9" hidden="1">
              <a:extLst>
                <a:ext uri="{63B3BB69-23CF-44E3-9099-C40C66FF867C}">
                  <a14:compatExt spid="_x0000_s997385"/>
                </a:ext>
                <a:ext uri="{FF2B5EF4-FFF2-40B4-BE49-F238E27FC236}">
                  <a16:creationId xmlns:a16="http://schemas.microsoft.com/office/drawing/2014/main" id="{00000000-0008-0000-0F00-000009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997386" name="Check Box 10" hidden="1">
              <a:extLst>
                <a:ext uri="{63B3BB69-23CF-44E3-9099-C40C66FF867C}">
                  <a14:compatExt spid="_x0000_s997386"/>
                </a:ext>
                <a:ext uri="{FF2B5EF4-FFF2-40B4-BE49-F238E27FC236}">
                  <a16:creationId xmlns:a16="http://schemas.microsoft.com/office/drawing/2014/main" id="{00000000-0008-0000-0F00-00000A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997387" name="Check Box 11" hidden="1">
              <a:extLst>
                <a:ext uri="{63B3BB69-23CF-44E3-9099-C40C66FF867C}">
                  <a14:compatExt spid="_x0000_s997387"/>
                </a:ext>
                <a:ext uri="{FF2B5EF4-FFF2-40B4-BE49-F238E27FC236}">
                  <a16:creationId xmlns:a16="http://schemas.microsoft.com/office/drawing/2014/main" id="{00000000-0008-0000-0F00-00000B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997388" name="Check Box 12" hidden="1">
              <a:extLst>
                <a:ext uri="{63B3BB69-23CF-44E3-9099-C40C66FF867C}">
                  <a14:compatExt spid="_x0000_s997388"/>
                </a:ext>
                <a:ext uri="{FF2B5EF4-FFF2-40B4-BE49-F238E27FC236}">
                  <a16:creationId xmlns:a16="http://schemas.microsoft.com/office/drawing/2014/main" id="{00000000-0008-0000-0F00-00000C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997389" name="Check Box 13" hidden="1">
              <a:extLst>
                <a:ext uri="{63B3BB69-23CF-44E3-9099-C40C66FF867C}">
                  <a14:compatExt spid="_x0000_s997389"/>
                </a:ext>
                <a:ext uri="{FF2B5EF4-FFF2-40B4-BE49-F238E27FC236}">
                  <a16:creationId xmlns:a16="http://schemas.microsoft.com/office/drawing/2014/main" id="{00000000-0008-0000-0F00-00000D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997390" name="Check Box 14" descr="C" hidden="1">
              <a:extLst>
                <a:ext uri="{63B3BB69-23CF-44E3-9099-C40C66FF867C}">
                  <a14:compatExt spid="_x0000_s997390"/>
                </a:ext>
                <a:ext uri="{FF2B5EF4-FFF2-40B4-BE49-F238E27FC236}">
                  <a16:creationId xmlns:a16="http://schemas.microsoft.com/office/drawing/2014/main" id="{00000000-0008-0000-0F00-00000E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997391" name="Check Box 15" hidden="1">
              <a:extLst>
                <a:ext uri="{63B3BB69-23CF-44E3-9099-C40C66FF867C}">
                  <a14:compatExt spid="_x0000_s997391"/>
                </a:ext>
                <a:ext uri="{FF2B5EF4-FFF2-40B4-BE49-F238E27FC236}">
                  <a16:creationId xmlns:a16="http://schemas.microsoft.com/office/drawing/2014/main" id="{00000000-0008-0000-0F00-00000F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997392" name="Check Box 16" hidden="1">
              <a:extLst>
                <a:ext uri="{63B3BB69-23CF-44E3-9099-C40C66FF867C}">
                  <a14:compatExt spid="_x0000_s997392"/>
                </a:ext>
                <a:ext uri="{FF2B5EF4-FFF2-40B4-BE49-F238E27FC236}">
                  <a16:creationId xmlns:a16="http://schemas.microsoft.com/office/drawing/2014/main" id="{00000000-0008-0000-0F00-000010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997393" name="Check Box 17" hidden="1">
              <a:extLst>
                <a:ext uri="{63B3BB69-23CF-44E3-9099-C40C66FF867C}">
                  <a14:compatExt spid="_x0000_s997393"/>
                </a:ext>
                <a:ext uri="{FF2B5EF4-FFF2-40B4-BE49-F238E27FC236}">
                  <a16:creationId xmlns:a16="http://schemas.microsoft.com/office/drawing/2014/main" id="{00000000-0008-0000-0F00-000011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997394" name="Check Box 18" hidden="1">
              <a:extLst>
                <a:ext uri="{63B3BB69-23CF-44E3-9099-C40C66FF867C}">
                  <a14:compatExt spid="_x0000_s997394"/>
                </a:ext>
                <a:ext uri="{FF2B5EF4-FFF2-40B4-BE49-F238E27FC236}">
                  <a16:creationId xmlns:a16="http://schemas.microsoft.com/office/drawing/2014/main" id="{00000000-0008-0000-0F00-000012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997395" name="Check Box 19" descr="REP" hidden="1">
              <a:extLst>
                <a:ext uri="{63B3BB69-23CF-44E3-9099-C40C66FF867C}">
                  <a14:compatExt spid="_x0000_s997395"/>
                </a:ext>
                <a:ext uri="{FF2B5EF4-FFF2-40B4-BE49-F238E27FC236}">
                  <a16:creationId xmlns:a16="http://schemas.microsoft.com/office/drawing/2014/main" id="{00000000-0008-0000-0F00-000013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997396" name="Check Box 20" hidden="1">
              <a:extLst>
                <a:ext uri="{63B3BB69-23CF-44E3-9099-C40C66FF867C}">
                  <a14:compatExt spid="_x0000_s997396"/>
                </a:ext>
                <a:ext uri="{FF2B5EF4-FFF2-40B4-BE49-F238E27FC236}">
                  <a16:creationId xmlns:a16="http://schemas.microsoft.com/office/drawing/2014/main" id="{00000000-0008-0000-0F00-000014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997397" name="Check Box 21" hidden="1">
              <a:extLst>
                <a:ext uri="{63B3BB69-23CF-44E3-9099-C40C66FF867C}">
                  <a14:compatExt spid="_x0000_s997397"/>
                </a:ext>
                <a:ext uri="{FF2B5EF4-FFF2-40B4-BE49-F238E27FC236}">
                  <a16:creationId xmlns:a16="http://schemas.microsoft.com/office/drawing/2014/main" id="{00000000-0008-0000-0F00-000015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998401" name="Check Box 1" hidden="1">
              <a:extLst>
                <a:ext uri="{63B3BB69-23CF-44E3-9099-C40C66FF867C}">
                  <a14:compatExt spid="_x0000_s998401"/>
                </a:ext>
                <a:ext uri="{FF2B5EF4-FFF2-40B4-BE49-F238E27FC236}">
                  <a16:creationId xmlns:a16="http://schemas.microsoft.com/office/drawing/2014/main" id="{00000000-0008-0000-1000-000001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998402" name="Check Box 2" hidden="1">
              <a:extLst>
                <a:ext uri="{63B3BB69-23CF-44E3-9099-C40C66FF867C}">
                  <a14:compatExt spid="_x0000_s998402"/>
                </a:ext>
                <a:ext uri="{FF2B5EF4-FFF2-40B4-BE49-F238E27FC236}">
                  <a16:creationId xmlns:a16="http://schemas.microsoft.com/office/drawing/2014/main" id="{00000000-0008-0000-1000-000002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998403" name="Check Box 3" hidden="1">
              <a:extLst>
                <a:ext uri="{63B3BB69-23CF-44E3-9099-C40C66FF867C}">
                  <a14:compatExt spid="_x0000_s998403"/>
                </a:ext>
                <a:ext uri="{FF2B5EF4-FFF2-40B4-BE49-F238E27FC236}">
                  <a16:creationId xmlns:a16="http://schemas.microsoft.com/office/drawing/2014/main" id="{00000000-0008-0000-1000-000003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998404" name="Check Box 4" descr="UP" hidden="1">
              <a:extLst>
                <a:ext uri="{63B3BB69-23CF-44E3-9099-C40C66FF867C}">
                  <a14:compatExt spid="_x0000_s998404"/>
                </a:ext>
                <a:ext uri="{FF2B5EF4-FFF2-40B4-BE49-F238E27FC236}">
                  <a16:creationId xmlns:a16="http://schemas.microsoft.com/office/drawing/2014/main" id="{00000000-0008-0000-1000-000004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998405" name="Check Box 5" hidden="1">
              <a:extLst>
                <a:ext uri="{63B3BB69-23CF-44E3-9099-C40C66FF867C}">
                  <a14:compatExt spid="_x0000_s998405"/>
                </a:ext>
                <a:ext uri="{FF2B5EF4-FFF2-40B4-BE49-F238E27FC236}">
                  <a16:creationId xmlns:a16="http://schemas.microsoft.com/office/drawing/2014/main" id="{00000000-0008-0000-1000-000005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998406" name="Check Box 6" hidden="1">
              <a:extLst>
                <a:ext uri="{63B3BB69-23CF-44E3-9099-C40C66FF867C}">
                  <a14:compatExt spid="_x0000_s998406"/>
                </a:ext>
                <a:ext uri="{FF2B5EF4-FFF2-40B4-BE49-F238E27FC236}">
                  <a16:creationId xmlns:a16="http://schemas.microsoft.com/office/drawing/2014/main" id="{00000000-0008-0000-1000-000006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998407" name="Check Box 7" hidden="1">
              <a:extLst>
                <a:ext uri="{63B3BB69-23CF-44E3-9099-C40C66FF867C}">
                  <a14:compatExt spid="_x0000_s998407"/>
                </a:ext>
                <a:ext uri="{FF2B5EF4-FFF2-40B4-BE49-F238E27FC236}">
                  <a16:creationId xmlns:a16="http://schemas.microsoft.com/office/drawing/2014/main" id="{00000000-0008-0000-1000-000007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998408" name="Check Box 8" hidden="1">
              <a:extLst>
                <a:ext uri="{63B3BB69-23CF-44E3-9099-C40C66FF867C}">
                  <a14:compatExt spid="_x0000_s998408"/>
                </a:ext>
                <a:ext uri="{FF2B5EF4-FFF2-40B4-BE49-F238E27FC236}">
                  <a16:creationId xmlns:a16="http://schemas.microsoft.com/office/drawing/2014/main" id="{00000000-0008-0000-1000-000008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998409" name="Check Box 9" hidden="1">
              <a:extLst>
                <a:ext uri="{63B3BB69-23CF-44E3-9099-C40C66FF867C}">
                  <a14:compatExt spid="_x0000_s998409"/>
                </a:ext>
                <a:ext uri="{FF2B5EF4-FFF2-40B4-BE49-F238E27FC236}">
                  <a16:creationId xmlns:a16="http://schemas.microsoft.com/office/drawing/2014/main" id="{00000000-0008-0000-1000-000009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998410" name="Check Box 10" hidden="1">
              <a:extLst>
                <a:ext uri="{63B3BB69-23CF-44E3-9099-C40C66FF867C}">
                  <a14:compatExt spid="_x0000_s998410"/>
                </a:ext>
                <a:ext uri="{FF2B5EF4-FFF2-40B4-BE49-F238E27FC236}">
                  <a16:creationId xmlns:a16="http://schemas.microsoft.com/office/drawing/2014/main" id="{00000000-0008-0000-1000-00000A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998411" name="Check Box 11" hidden="1">
              <a:extLst>
                <a:ext uri="{63B3BB69-23CF-44E3-9099-C40C66FF867C}">
                  <a14:compatExt spid="_x0000_s998411"/>
                </a:ext>
                <a:ext uri="{FF2B5EF4-FFF2-40B4-BE49-F238E27FC236}">
                  <a16:creationId xmlns:a16="http://schemas.microsoft.com/office/drawing/2014/main" id="{00000000-0008-0000-1000-00000B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998412" name="Check Box 12" hidden="1">
              <a:extLst>
                <a:ext uri="{63B3BB69-23CF-44E3-9099-C40C66FF867C}">
                  <a14:compatExt spid="_x0000_s998412"/>
                </a:ext>
                <a:ext uri="{FF2B5EF4-FFF2-40B4-BE49-F238E27FC236}">
                  <a16:creationId xmlns:a16="http://schemas.microsoft.com/office/drawing/2014/main" id="{00000000-0008-0000-1000-00000C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998413" name="Check Box 13" hidden="1">
              <a:extLst>
                <a:ext uri="{63B3BB69-23CF-44E3-9099-C40C66FF867C}">
                  <a14:compatExt spid="_x0000_s998413"/>
                </a:ext>
                <a:ext uri="{FF2B5EF4-FFF2-40B4-BE49-F238E27FC236}">
                  <a16:creationId xmlns:a16="http://schemas.microsoft.com/office/drawing/2014/main" id="{00000000-0008-0000-1000-00000D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998414" name="Check Box 14" descr="C" hidden="1">
              <a:extLst>
                <a:ext uri="{63B3BB69-23CF-44E3-9099-C40C66FF867C}">
                  <a14:compatExt spid="_x0000_s998414"/>
                </a:ext>
                <a:ext uri="{FF2B5EF4-FFF2-40B4-BE49-F238E27FC236}">
                  <a16:creationId xmlns:a16="http://schemas.microsoft.com/office/drawing/2014/main" id="{00000000-0008-0000-1000-00000E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998415" name="Check Box 15" hidden="1">
              <a:extLst>
                <a:ext uri="{63B3BB69-23CF-44E3-9099-C40C66FF867C}">
                  <a14:compatExt spid="_x0000_s998415"/>
                </a:ext>
                <a:ext uri="{FF2B5EF4-FFF2-40B4-BE49-F238E27FC236}">
                  <a16:creationId xmlns:a16="http://schemas.microsoft.com/office/drawing/2014/main" id="{00000000-0008-0000-1000-00000F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998416" name="Check Box 16" hidden="1">
              <a:extLst>
                <a:ext uri="{63B3BB69-23CF-44E3-9099-C40C66FF867C}">
                  <a14:compatExt spid="_x0000_s998416"/>
                </a:ext>
                <a:ext uri="{FF2B5EF4-FFF2-40B4-BE49-F238E27FC236}">
                  <a16:creationId xmlns:a16="http://schemas.microsoft.com/office/drawing/2014/main" id="{00000000-0008-0000-1000-000010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998417" name="Check Box 17" hidden="1">
              <a:extLst>
                <a:ext uri="{63B3BB69-23CF-44E3-9099-C40C66FF867C}">
                  <a14:compatExt spid="_x0000_s998417"/>
                </a:ext>
                <a:ext uri="{FF2B5EF4-FFF2-40B4-BE49-F238E27FC236}">
                  <a16:creationId xmlns:a16="http://schemas.microsoft.com/office/drawing/2014/main" id="{00000000-0008-0000-1000-000011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998418" name="Check Box 18" hidden="1">
              <a:extLst>
                <a:ext uri="{63B3BB69-23CF-44E3-9099-C40C66FF867C}">
                  <a14:compatExt spid="_x0000_s998418"/>
                </a:ext>
                <a:ext uri="{FF2B5EF4-FFF2-40B4-BE49-F238E27FC236}">
                  <a16:creationId xmlns:a16="http://schemas.microsoft.com/office/drawing/2014/main" id="{00000000-0008-0000-1000-000012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998419" name="Check Box 19" descr="REP" hidden="1">
              <a:extLst>
                <a:ext uri="{63B3BB69-23CF-44E3-9099-C40C66FF867C}">
                  <a14:compatExt spid="_x0000_s998419"/>
                </a:ext>
                <a:ext uri="{FF2B5EF4-FFF2-40B4-BE49-F238E27FC236}">
                  <a16:creationId xmlns:a16="http://schemas.microsoft.com/office/drawing/2014/main" id="{00000000-0008-0000-1000-000013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998420" name="Check Box 20" hidden="1">
              <a:extLst>
                <a:ext uri="{63B3BB69-23CF-44E3-9099-C40C66FF867C}">
                  <a14:compatExt spid="_x0000_s998420"/>
                </a:ext>
                <a:ext uri="{FF2B5EF4-FFF2-40B4-BE49-F238E27FC236}">
                  <a16:creationId xmlns:a16="http://schemas.microsoft.com/office/drawing/2014/main" id="{00000000-0008-0000-1000-000014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998421" name="Check Box 21" hidden="1">
              <a:extLst>
                <a:ext uri="{63B3BB69-23CF-44E3-9099-C40C66FF867C}">
                  <a14:compatExt spid="_x0000_s998421"/>
                </a:ext>
                <a:ext uri="{FF2B5EF4-FFF2-40B4-BE49-F238E27FC236}">
                  <a16:creationId xmlns:a16="http://schemas.microsoft.com/office/drawing/2014/main" id="{00000000-0008-0000-1000-000015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999425" name="Check Box 1" hidden="1">
              <a:extLst>
                <a:ext uri="{63B3BB69-23CF-44E3-9099-C40C66FF867C}">
                  <a14:compatExt spid="_x0000_s999425"/>
                </a:ext>
                <a:ext uri="{FF2B5EF4-FFF2-40B4-BE49-F238E27FC236}">
                  <a16:creationId xmlns:a16="http://schemas.microsoft.com/office/drawing/2014/main" id="{00000000-0008-0000-1100-000001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999426" name="Check Box 2" hidden="1">
              <a:extLst>
                <a:ext uri="{63B3BB69-23CF-44E3-9099-C40C66FF867C}">
                  <a14:compatExt spid="_x0000_s999426"/>
                </a:ext>
                <a:ext uri="{FF2B5EF4-FFF2-40B4-BE49-F238E27FC236}">
                  <a16:creationId xmlns:a16="http://schemas.microsoft.com/office/drawing/2014/main" id="{00000000-0008-0000-1100-000002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999427" name="Check Box 3" hidden="1">
              <a:extLst>
                <a:ext uri="{63B3BB69-23CF-44E3-9099-C40C66FF867C}">
                  <a14:compatExt spid="_x0000_s999427"/>
                </a:ext>
                <a:ext uri="{FF2B5EF4-FFF2-40B4-BE49-F238E27FC236}">
                  <a16:creationId xmlns:a16="http://schemas.microsoft.com/office/drawing/2014/main" id="{00000000-0008-0000-1100-000003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999428" name="Check Box 4" descr="UP" hidden="1">
              <a:extLst>
                <a:ext uri="{63B3BB69-23CF-44E3-9099-C40C66FF867C}">
                  <a14:compatExt spid="_x0000_s999428"/>
                </a:ext>
                <a:ext uri="{FF2B5EF4-FFF2-40B4-BE49-F238E27FC236}">
                  <a16:creationId xmlns:a16="http://schemas.microsoft.com/office/drawing/2014/main" id="{00000000-0008-0000-1100-000004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999429" name="Check Box 5" hidden="1">
              <a:extLst>
                <a:ext uri="{63B3BB69-23CF-44E3-9099-C40C66FF867C}">
                  <a14:compatExt spid="_x0000_s999429"/>
                </a:ext>
                <a:ext uri="{FF2B5EF4-FFF2-40B4-BE49-F238E27FC236}">
                  <a16:creationId xmlns:a16="http://schemas.microsoft.com/office/drawing/2014/main" id="{00000000-0008-0000-1100-000005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999430" name="Check Box 6" hidden="1">
              <a:extLst>
                <a:ext uri="{63B3BB69-23CF-44E3-9099-C40C66FF867C}">
                  <a14:compatExt spid="_x0000_s999430"/>
                </a:ext>
                <a:ext uri="{FF2B5EF4-FFF2-40B4-BE49-F238E27FC236}">
                  <a16:creationId xmlns:a16="http://schemas.microsoft.com/office/drawing/2014/main" id="{00000000-0008-0000-1100-000006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999431" name="Check Box 7" hidden="1">
              <a:extLst>
                <a:ext uri="{63B3BB69-23CF-44E3-9099-C40C66FF867C}">
                  <a14:compatExt spid="_x0000_s999431"/>
                </a:ext>
                <a:ext uri="{FF2B5EF4-FFF2-40B4-BE49-F238E27FC236}">
                  <a16:creationId xmlns:a16="http://schemas.microsoft.com/office/drawing/2014/main" id="{00000000-0008-0000-1100-000007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999432" name="Check Box 8" hidden="1">
              <a:extLst>
                <a:ext uri="{63B3BB69-23CF-44E3-9099-C40C66FF867C}">
                  <a14:compatExt spid="_x0000_s999432"/>
                </a:ext>
                <a:ext uri="{FF2B5EF4-FFF2-40B4-BE49-F238E27FC236}">
                  <a16:creationId xmlns:a16="http://schemas.microsoft.com/office/drawing/2014/main" id="{00000000-0008-0000-1100-000008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999433" name="Check Box 9" hidden="1">
              <a:extLst>
                <a:ext uri="{63B3BB69-23CF-44E3-9099-C40C66FF867C}">
                  <a14:compatExt spid="_x0000_s999433"/>
                </a:ext>
                <a:ext uri="{FF2B5EF4-FFF2-40B4-BE49-F238E27FC236}">
                  <a16:creationId xmlns:a16="http://schemas.microsoft.com/office/drawing/2014/main" id="{00000000-0008-0000-1100-000009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999434" name="Check Box 10" hidden="1">
              <a:extLst>
                <a:ext uri="{63B3BB69-23CF-44E3-9099-C40C66FF867C}">
                  <a14:compatExt spid="_x0000_s999434"/>
                </a:ext>
                <a:ext uri="{FF2B5EF4-FFF2-40B4-BE49-F238E27FC236}">
                  <a16:creationId xmlns:a16="http://schemas.microsoft.com/office/drawing/2014/main" id="{00000000-0008-0000-1100-00000A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999435" name="Check Box 11" hidden="1">
              <a:extLst>
                <a:ext uri="{63B3BB69-23CF-44E3-9099-C40C66FF867C}">
                  <a14:compatExt spid="_x0000_s999435"/>
                </a:ext>
                <a:ext uri="{FF2B5EF4-FFF2-40B4-BE49-F238E27FC236}">
                  <a16:creationId xmlns:a16="http://schemas.microsoft.com/office/drawing/2014/main" id="{00000000-0008-0000-1100-00000B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999436" name="Check Box 12" hidden="1">
              <a:extLst>
                <a:ext uri="{63B3BB69-23CF-44E3-9099-C40C66FF867C}">
                  <a14:compatExt spid="_x0000_s999436"/>
                </a:ext>
                <a:ext uri="{FF2B5EF4-FFF2-40B4-BE49-F238E27FC236}">
                  <a16:creationId xmlns:a16="http://schemas.microsoft.com/office/drawing/2014/main" id="{00000000-0008-0000-1100-00000C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999437" name="Check Box 13" hidden="1">
              <a:extLst>
                <a:ext uri="{63B3BB69-23CF-44E3-9099-C40C66FF867C}">
                  <a14:compatExt spid="_x0000_s999437"/>
                </a:ext>
                <a:ext uri="{FF2B5EF4-FFF2-40B4-BE49-F238E27FC236}">
                  <a16:creationId xmlns:a16="http://schemas.microsoft.com/office/drawing/2014/main" id="{00000000-0008-0000-1100-00000D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999438" name="Check Box 14" descr="C" hidden="1">
              <a:extLst>
                <a:ext uri="{63B3BB69-23CF-44E3-9099-C40C66FF867C}">
                  <a14:compatExt spid="_x0000_s999438"/>
                </a:ext>
                <a:ext uri="{FF2B5EF4-FFF2-40B4-BE49-F238E27FC236}">
                  <a16:creationId xmlns:a16="http://schemas.microsoft.com/office/drawing/2014/main" id="{00000000-0008-0000-1100-00000E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999439" name="Check Box 15" hidden="1">
              <a:extLst>
                <a:ext uri="{63B3BB69-23CF-44E3-9099-C40C66FF867C}">
                  <a14:compatExt spid="_x0000_s999439"/>
                </a:ext>
                <a:ext uri="{FF2B5EF4-FFF2-40B4-BE49-F238E27FC236}">
                  <a16:creationId xmlns:a16="http://schemas.microsoft.com/office/drawing/2014/main" id="{00000000-0008-0000-1100-00000F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999440" name="Check Box 16" hidden="1">
              <a:extLst>
                <a:ext uri="{63B3BB69-23CF-44E3-9099-C40C66FF867C}">
                  <a14:compatExt spid="_x0000_s999440"/>
                </a:ext>
                <a:ext uri="{FF2B5EF4-FFF2-40B4-BE49-F238E27FC236}">
                  <a16:creationId xmlns:a16="http://schemas.microsoft.com/office/drawing/2014/main" id="{00000000-0008-0000-1100-000010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999441" name="Check Box 17" hidden="1">
              <a:extLst>
                <a:ext uri="{63B3BB69-23CF-44E3-9099-C40C66FF867C}">
                  <a14:compatExt spid="_x0000_s999441"/>
                </a:ext>
                <a:ext uri="{FF2B5EF4-FFF2-40B4-BE49-F238E27FC236}">
                  <a16:creationId xmlns:a16="http://schemas.microsoft.com/office/drawing/2014/main" id="{00000000-0008-0000-1100-000011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999442" name="Check Box 18" hidden="1">
              <a:extLst>
                <a:ext uri="{63B3BB69-23CF-44E3-9099-C40C66FF867C}">
                  <a14:compatExt spid="_x0000_s999442"/>
                </a:ext>
                <a:ext uri="{FF2B5EF4-FFF2-40B4-BE49-F238E27FC236}">
                  <a16:creationId xmlns:a16="http://schemas.microsoft.com/office/drawing/2014/main" id="{00000000-0008-0000-1100-000012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999443" name="Check Box 19" descr="REP" hidden="1">
              <a:extLst>
                <a:ext uri="{63B3BB69-23CF-44E3-9099-C40C66FF867C}">
                  <a14:compatExt spid="_x0000_s999443"/>
                </a:ext>
                <a:ext uri="{FF2B5EF4-FFF2-40B4-BE49-F238E27FC236}">
                  <a16:creationId xmlns:a16="http://schemas.microsoft.com/office/drawing/2014/main" id="{00000000-0008-0000-1100-000013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999444" name="Check Box 20" hidden="1">
              <a:extLst>
                <a:ext uri="{63B3BB69-23CF-44E3-9099-C40C66FF867C}">
                  <a14:compatExt spid="_x0000_s999444"/>
                </a:ext>
                <a:ext uri="{FF2B5EF4-FFF2-40B4-BE49-F238E27FC236}">
                  <a16:creationId xmlns:a16="http://schemas.microsoft.com/office/drawing/2014/main" id="{00000000-0008-0000-1100-000014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999445" name="Check Box 21" hidden="1">
              <a:extLst>
                <a:ext uri="{63B3BB69-23CF-44E3-9099-C40C66FF867C}">
                  <a14:compatExt spid="_x0000_s999445"/>
                </a:ext>
                <a:ext uri="{FF2B5EF4-FFF2-40B4-BE49-F238E27FC236}">
                  <a16:creationId xmlns:a16="http://schemas.microsoft.com/office/drawing/2014/main" id="{00000000-0008-0000-1100-000015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2680571</xdr:colOff>
      <xdr:row>0</xdr:row>
      <xdr:rowOff>76200</xdr:rowOff>
    </xdr:from>
    <xdr:to>
      <xdr:col>1</xdr:col>
      <xdr:colOff>5098180</xdr:colOff>
      <xdr:row>0</xdr:row>
      <xdr:rowOff>540497</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04396" y="76200"/>
          <a:ext cx="2417609" cy="46429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850900</xdr:colOff>
          <xdr:row>3</xdr:row>
          <xdr:rowOff>69850</xdr:rowOff>
        </xdr:from>
        <xdr:to>
          <xdr:col>5</xdr:col>
          <xdr:colOff>1231900</xdr:colOff>
          <xdr:row>3</xdr:row>
          <xdr:rowOff>298450</xdr:rowOff>
        </xdr:to>
        <xdr:sp macro="" textlink="">
          <xdr:nvSpPr>
            <xdr:cNvPr id="931841" name="Option Button 1" hidden="1">
              <a:extLst>
                <a:ext uri="{63B3BB69-23CF-44E3-9099-C40C66FF867C}">
                  <a14:compatExt spid="_x0000_s931841"/>
                </a:ext>
                <a:ext uri="{FF2B5EF4-FFF2-40B4-BE49-F238E27FC236}">
                  <a16:creationId xmlns:a16="http://schemas.microsoft.com/office/drawing/2014/main" id="{00000000-0008-0000-1600-0000013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1231900</xdr:colOff>
          <xdr:row>3</xdr:row>
          <xdr:rowOff>69850</xdr:rowOff>
        </xdr:from>
        <xdr:to>
          <xdr:col>5</xdr:col>
          <xdr:colOff>1612900</xdr:colOff>
          <xdr:row>3</xdr:row>
          <xdr:rowOff>298450</xdr:rowOff>
        </xdr:to>
        <xdr:sp macro="" textlink="">
          <xdr:nvSpPr>
            <xdr:cNvPr id="931842" name="Option Button 2" hidden="1">
              <a:extLst>
                <a:ext uri="{63B3BB69-23CF-44E3-9099-C40C66FF867C}">
                  <a14:compatExt spid="_x0000_s931842"/>
                </a:ext>
                <a:ext uri="{FF2B5EF4-FFF2-40B4-BE49-F238E27FC236}">
                  <a16:creationId xmlns:a16="http://schemas.microsoft.com/office/drawing/2014/main" id="{00000000-0008-0000-1600-0000023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13</xdr:row>
          <xdr:rowOff>565150</xdr:rowOff>
        </xdr:from>
        <xdr:to>
          <xdr:col>5</xdr:col>
          <xdr:colOff>1670050</xdr:colOff>
          <xdr:row>13</xdr:row>
          <xdr:rowOff>774700</xdr:rowOff>
        </xdr:to>
        <xdr:sp macro="" textlink="">
          <xdr:nvSpPr>
            <xdr:cNvPr id="931843" name="Check Box 3" hidden="1">
              <a:extLst>
                <a:ext uri="{63B3BB69-23CF-44E3-9099-C40C66FF867C}">
                  <a14:compatExt spid="_x0000_s931843"/>
                </a:ext>
                <a:ext uri="{FF2B5EF4-FFF2-40B4-BE49-F238E27FC236}">
                  <a16:creationId xmlns:a16="http://schemas.microsoft.com/office/drawing/2014/main" id="{00000000-0008-0000-1600-0000033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April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13</xdr:row>
          <xdr:rowOff>838200</xdr:rowOff>
        </xdr:from>
        <xdr:to>
          <xdr:col>5</xdr:col>
          <xdr:colOff>1600200</xdr:colOff>
          <xdr:row>13</xdr:row>
          <xdr:rowOff>1060450</xdr:rowOff>
        </xdr:to>
        <xdr:sp macro="" textlink="">
          <xdr:nvSpPr>
            <xdr:cNvPr id="931844" name="Check Box 4" hidden="1">
              <a:extLst>
                <a:ext uri="{63B3BB69-23CF-44E3-9099-C40C66FF867C}">
                  <a14:compatExt spid="_x0000_s931844"/>
                </a:ext>
                <a:ext uri="{FF2B5EF4-FFF2-40B4-BE49-F238E27FC236}">
                  <a16:creationId xmlns:a16="http://schemas.microsoft.com/office/drawing/2014/main" id="{00000000-0008-0000-1600-0000043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August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13</xdr:row>
          <xdr:rowOff>1079500</xdr:rowOff>
        </xdr:from>
        <xdr:to>
          <xdr:col>5</xdr:col>
          <xdr:colOff>1504950</xdr:colOff>
          <xdr:row>13</xdr:row>
          <xdr:rowOff>1295400</xdr:rowOff>
        </xdr:to>
        <xdr:sp macro="" textlink="">
          <xdr:nvSpPr>
            <xdr:cNvPr id="931845" name="Check Box 5" hidden="1">
              <a:extLst>
                <a:ext uri="{63B3BB69-23CF-44E3-9099-C40C66FF867C}">
                  <a14:compatExt spid="_x0000_s931845"/>
                </a:ext>
                <a:ext uri="{FF2B5EF4-FFF2-40B4-BE49-F238E27FC236}">
                  <a16:creationId xmlns:a16="http://schemas.microsoft.com/office/drawing/2014/main" id="{00000000-0008-0000-1600-0000053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December</a:t>
              </a:r>
            </a:p>
          </xdr:txBody>
        </xdr:sp>
        <xdr:clientData/>
      </xdr:twoCellAnchor>
    </mc:Choice>
    <mc:Fallback/>
  </mc:AlternateContent>
  <xdr:twoCellAnchor editAs="oneCell">
    <xdr:from>
      <xdr:col>6</xdr:col>
      <xdr:colOff>69106</xdr:colOff>
      <xdr:row>3</xdr:row>
      <xdr:rowOff>70555</xdr:rowOff>
    </xdr:from>
    <xdr:to>
      <xdr:col>6</xdr:col>
      <xdr:colOff>1717612</xdr:colOff>
      <xdr:row>3</xdr:row>
      <xdr:rowOff>303389</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11527681" y="803980"/>
          <a:ext cx="1656126" cy="232834"/>
        </a:xfrm>
        <a:prstGeom prst="rect">
          <a:avLst/>
        </a:prstGeom>
      </xdr:spPr>
    </xdr:pic>
    <xdr:clientData/>
  </xdr:twoCellAnchor>
  <xdr:twoCellAnchor editAs="oneCell">
    <xdr:from>
      <xdr:col>6</xdr:col>
      <xdr:colOff>69106</xdr:colOff>
      <xdr:row>11</xdr:row>
      <xdr:rowOff>34028</xdr:rowOff>
    </xdr:from>
    <xdr:to>
      <xdr:col>6</xdr:col>
      <xdr:colOff>3538570</xdr:colOff>
      <xdr:row>11</xdr:row>
      <xdr:rowOff>644782</xdr:rowOff>
    </xdr:to>
    <xdr:pic>
      <xdr:nvPicPr>
        <xdr:cNvPr id="3" name="Pictur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11527681" y="5396603"/>
          <a:ext cx="3463749" cy="606944"/>
        </a:xfrm>
        <a:prstGeom prst="rect">
          <a:avLst/>
        </a:prstGeom>
      </xdr:spPr>
    </xdr:pic>
    <xdr:clientData/>
  </xdr:twoCellAnchor>
  <xdr:twoCellAnchor editAs="oneCell">
    <xdr:from>
      <xdr:col>6</xdr:col>
      <xdr:colOff>69106</xdr:colOff>
      <xdr:row>4</xdr:row>
      <xdr:rowOff>43910</xdr:rowOff>
    </xdr:from>
    <xdr:to>
      <xdr:col>6</xdr:col>
      <xdr:colOff>2479418</xdr:colOff>
      <xdr:row>5</xdr:row>
      <xdr:rowOff>1106561</xdr:rowOff>
    </xdr:to>
    <xdr:pic>
      <xdr:nvPicPr>
        <xdr:cNvPr id="4" name="Picture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11527681" y="1139285"/>
          <a:ext cx="2414122" cy="1853226"/>
        </a:xfrm>
        <a:prstGeom prst="rect">
          <a:avLst/>
        </a:prstGeom>
      </xdr:spPr>
    </xdr:pic>
    <xdr:clientData/>
  </xdr:twoCellAnchor>
  <xdr:twoCellAnchor editAs="oneCell">
    <xdr:from>
      <xdr:col>6</xdr:col>
      <xdr:colOff>69106</xdr:colOff>
      <xdr:row>10</xdr:row>
      <xdr:rowOff>52296</xdr:rowOff>
    </xdr:from>
    <xdr:to>
      <xdr:col>6</xdr:col>
      <xdr:colOff>2738640</xdr:colOff>
      <xdr:row>10</xdr:row>
      <xdr:rowOff>347308</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11527681" y="5024346"/>
          <a:ext cx="2665724" cy="298822"/>
        </a:xfrm>
        <a:prstGeom prst="rect">
          <a:avLst/>
        </a:prstGeom>
      </xdr:spPr>
    </xdr:pic>
    <xdr:clientData/>
  </xdr:twoCellAnchor>
  <xdr:twoCellAnchor editAs="oneCell">
    <xdr:from>
      <xdr:col>6</xdr:col>
      <xdr:colOff>69106</xdr:colOff>
      <xdr:row>6</xdr:row>
      <xdr:rowOff>37352</xdr:rowOff>
    </xdr:from>
    <xdr:to>
      <xdr:col>6</xdr:col>
      <xdr:colOff>1527711</xdr:colOff>
      <xdr:row>6</xdr:row>
      <xdr:rowOff>343352</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stretch>
          <a:fillRect/>
        </a:stretch>
      </xdr:blipFill>
      <xdr:spPr>
        <a:xfrm>
          <a:off x="11527681" y="3123452"/>
          <a:ext cx="1466225" cy="306000"/>
        </a:xfrm>
        <a:prstGeom prst="rect">
          <a:avLst/>
        </a:prstGeom>
      </xdr:spPr>
    </xdr:pic>
    <xdr:clientData/>
  </xdr:twoCellAnchor>
  <xdr:twoCellAnchor editAs="oneCell">
    <xdr:from>
      <xdr:col>6</xdr:col>
      <xdr:colOff>69106</xdr:colOff>
      <xdr:row>7</xdr:row>
      <xdr:rowOff>39097</xdr:rowOff>
    </xdr:from>
    <xdr:to>
      <xdr:col>6</xdr:col>
      <xdr:colOff>1367138</xdr:colOff>
      <xdr:row>7</xdr:row>
      <xdr:rowOff>339162</xdr:rowOff>
    </xdr:to>
    <xdr:pic>
      <xdr:nvPicPr>
        <xdr:cNvPr id="7" name="Picture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6"/>
        <a:stretch>
          <a:fillRect/>
        </a:stretch>
      </xdr:blipFill>
      <xdr:spPr>
        <a:xfrm>
          <a:off x="11527681" y="3525247"/>
          <a:ext cx="1292317" cy="294350"/>
        </a:xfrm>
        <a:prstGeom prst="rect">
          <a:avLst/>
        </a:prstGeom>
      </xdr:spPr>
    </xdr:pic>
    <xdr:clientData/>
  </xdr:twoCellAnchor>
  <xdr:twoCellAnchor editAs="oneCell">
    <xdr:from>
      <xdr:col>6</xdr:col>
      <xdr:colOff>69106</xdr:colOff>
      <xdr:row>8</xdr:row>
      <xdr:rowOff>82228</xdr:rowOff>
    </xdr:from>
    <xdr:to>
      <xdr:col>6</xdr:col>
      <xdr:colOff>1977881</xdr:colOff>
      <xdr:row>8</xdr:row>
      <xdr:rowOff>415963</xdr:rowOff>
    </xdr:to>
    <xdr:pic>
      <xdr:nvPicPr>
        <xdr:cNvPr id="8" name="Picture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7"/>
        <a:stretch>
          <a:fillRect/>
        </a:stretch>
      </xdr:blipFill>
      <xdr:spPr>
        <a:xfrm>
          <a:off x="11527681" y="3930328"/>
          <a:ext cx="1893535" cy="320400"/>
        </a:xfrm>
        <a:prstGeom prst="rect">
          <a:avLst/>
        </a:prstGeom>
      </xdr:spPr>
    </xdr:pic>
    <xdr:clientData/>
  </xdr:twoCellAnchor>
  <xdr:twoCellAnchor editAs="oneCell">
    <xdr:from>
      <xdr:col>6</xdr:col>
      <xdr:colOff>69106</xdr:colOff>
      <xdr:row>9</xdr:row>
      <xdr:rowOff>159498</xdr:rowOff>
    </xdr:from>
    <xdr:to>
      <xdr:col>6</xdr:col>
      <xdr:colOff>1717947</xdr:colOff>
      <xdr:row>9</xdr:row>
      <xdr:rowOff>491118</xdr:rowOff>
    </xdr:to>
    <xdr:pic>
      <xdr:nvPicPr>
        <xdr:cNvPr id="9" name="Picture 8">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8"/>
        <a:stretch>
          <a:fillRect/>
        </a:stretch>
      </xdr:blipFill>
      <xdr:spPr>
        <a:xfrm>
          <a:off x="11527681" y="4502898"/>
          <a:ext cx="1652651" cy="324000"/>
        </a:xfrm>
        <a:prstGeom prst="rect">
          <a:avLst/>
        </a:prstGeom>
      </xdr:spPr>
    </xdr:pic>
    <xdr:clientData/>
  </xdr:twoCellAnchor>
  <xdr:twoCellAnchor editAs="oneCell">
    <xdr:from>
      <xdr:col>6</xdr:col>
      <xdr:colOff>69106</xdr:colOff>
      <xdr:row>12</xdr:row>
      <xdr:rowOff>40744</xdr:rowOff>
    </xdr:from>
    <xdr:to>
      <xdr:col>6</xdr:col>
      <xdr:colOff>1748051</xdr:colOff>
      <xdr:row>12</xdr:row>
      <xdr:rowOff>1451225</xdr:rowOff>
    </xdr:to>
    <xdr:pic>
      <xdr:nvPicPr>
        <xdr:cNvPr id="10" name="Picture 9">
          <a:extLst>
            <a:ext uri="{FF2B5EF4-FFF2-40B4-BE49-F238E27FC236}">
              <a16:creationId xmlns:a16="http://schemas.microsoft.com/office/drawing/2014/main" id="{00000000-0008-0000-16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527681" y="6136744"/>
          <a:ext cx="1677040" cy="1414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69106</xdr:colOff>
      <xdr:row>13</xdr:row>
      <xdr:rowOff>44827</xdr:rowOff>
    </xdr:from>
    <xdr:to>
      <xdr:col>6</xdr:col>
      <xdr:colOff>2633273</xdr:colOff>
      <xdr:row>13</xdr:row>
      <xdr:rowOff>2129929</xdr:rowOff>
    </xdr:to>
    <xdr:pic>
      <xdr:nvPicPr>
        <xdr:cNvPr id="11" name="Picture 10">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10"/>
        <a:stretch>
          <a:fillRect/>
        </a:stretch>
      </xdr:blipFill>
      <xdr:spPr>
        <a:xfrm>
          <a:off x="11527681" y="7683877"/>
          <a:ext cx="2569882" cy="2081292"/>
        </a:xfrm>
        <a:prstGeom prst="rect">
          <a:avLst/>
        </a:prstGeom>
      </xdr:spPr>
    </xdr:pic>
    <xdr:clientData/>
  </xdr:twoCellAnchor>
  <xdr:twoCellAnchor editAs="oneCell">
    <xdr:from>
      <xdr:col>6</xdr:col>
      <xdr:colOff>69106</xdr:colOff>
      <xdr:row>13</xdr:row>
      <xdr:rowOff>2159000</xdr:rowOff>
    </xdr:from>
    <xdr:to>
      <xdr:col>6</xdr:col>
      <xdr:colOff>4536828</xdr:colOff>
      <xdr:row>15</xdr:row>
      <xdr:rowOff>76135</xdr:rowOff>
    </xdr:to>
    <xdr:pic>
      <xdr:nvPicPr>
        <xdr:cNvPr id="12" name="Picture 11">
          <a:extLst>
            <a:ext uri="{FF2B5EF4-FFF2-40B4-BE49-F238E27FC236}">
              <a16:creationId xmlns:a16="http://schemas.microsoft.com/office/drawing/2014/main" id="{00000000-0008-0000-1600-00000C000000}"/>
            </a:ext>
          </a:extLst>
        </xdr:cNvPr>
        <xdr:cNvPicPr>
          <a:picLocks noChangeAspect="1"/>
        </xdr:cNvPicPr>
      </xdr:nvPicPr>
      <xdr:blipFill>
        <a:blip xmlns:r="http://schemas.openxmlformats.org/officeDocument/2006/relationships" r:embed="rId11"/>
        <a:stretch>
          <a:fillRect/>
        </a:stretch>
      </xdr:blipFill>
      <xdr:spPr>
        <a:xfrm>
          <a:off x="11527681" y="9798050"/>
          <a:ext cx="4475342" cy="336485"/>
        </a:xfrm>
        <a:prstGeom prst="rect">
          <a:avLst/>
        </a:prstGeom>
      </xdr:spPr>
    </xdr:pic>
    <xdr:clientData/>
  </xdr:twoCellAnchor>
  <xdr:twoCellAnchor editAs="oneCell">
    <xdr:from>
      <xdr:col>6</xdr:col>
      <xdr:colOff>69106</xdr:colOff>
      <xdr:row>14</xdr:row>
      <xdr:rowOff>37353</xdr:rowOff>
    </xdr:from>
    <xdr:to>
      <xdr:col>6</xdr:col>
      <xdr:colOff>1719031</xdr:colOff>
      <xdr:row>14</xdr:row>
      <xdr:rowOff>224973</xdr:rowOff>
    </xdr:to>
    <xdr:pic>
      <xdr:nvPicPr>
        <xdr:cNvPr id="13" name="Picture 12">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12"/>
        <a:stretch>
          <a:fillRect/>
        </a:stretch>
      </xdr:blipFill>
      <xdr:spPr>
        <a:xfrm>
          <a:off x="11527681" y="9848103"/>
          <a:ext cx="1651830" cy="180000"/>
        </a:xfrm>
        <a:prstGeom prst="rect">
          <a:avLst/>
        </a:prstGeom>
      </xdr:spPr>
    </xdr:pic>
    <xdr:clientData/>
  </xdr:twoCellAnchor>
  <xdr:twoCellAnchor editAs="oneCell">
    <xdr:from>
      <xdr:col>6</xdr:col>
      <xdr:colOff>94506</xdr:colOff>
      <xdr:row>15</xdr:row>
      <xdr:rowOff>90395</xdr:rowOff>
    </xdr:from>
    <xdr:to>
      <xdr:col>6</xdr:col>
      <xdr:colOff>5025246</xdr:colOff>
      <xdr:row>15</xdr:row>
      <xdr:rowOff>1985690</xdr:rowOff>
    </xdr:to>
    <xdr:pic>
      <xdr:nvPicPr>
        <xdr:cNvPr id="14" name="Picture 13">
          <a:extLst>
            <a:ext uri="{FF2B5EF4-FFF2-40B4-BE49-F238E27FC236}">
              <a16:creationId xmlns:a16="http://schemas.microsoft.com/office/drawing/2014/main" id="{00000000-0008-0000-1600-00000E000000}"/>
            </a:ext>
          </a:extLst>
        </xdr:cNvPr>
        <xdr:cNvPicPr>
          <a:picLocks noChangeAspect="1"/>
        </xdr:cNvPicPr>
      </xdr:nvPicPr>
      <xdr:blipFill>
        <a:blip xmlns:r="http://schemas.openxmlformats.org/officeDocument/2006/relationships" r:embed="rId13"/>
        <a:stretch>
          <a:fillRect/>
        </a:stretch>
      </xdr:blipFill>
      <xdr:spPr>
        <a:xfrm>
          <a:off x="11553081" y="10148795"/>
          <a:ext cx="4913595" cy="1897200"/>
        </a:xfrm>
        <a:prstGeom prst="rect">
          <a:avLst/>
        </a:prstGeom>
      </xdr:spPr>
    </xdr:pic>
    <xdr:clientData/>
  </xdr:twoCellAnchor>
  <xdr:twoCellAnchor editAs="oneCell">
    <xdr:from>
      <xdr:col>6</xdr:col>
      <xdr:colOff>53866</xdr:colOff>
      <xdr:row>16</xdr:row>
      <xdr:rowOff>82550</xdr:rowOff>
    </xdr:from>
    <xdr:to>
      <xdr:col>6</xdr:col>
      <xdr:colOff>2853864</xdr:colOff>
      <xdr:row>16</xdr:row>
      <xdr:rowOff>2054285</xdr:rowOff>
    </xdr:to>
    <xdr:pic>
      <xdr:nvPicPr>
        <xdr:cNvPr id="15" name="Picture 14">
          <a:extLst>
            <a:ext uri="{FF2B5EF4-FFF2-40B4-BE49-F238E27FC236}">
              <a16:creationId xmlns:a16="http://schemas.microsoft.com/office/drawing/2014/main" id="{00000000-0008-0000-1600-00000F000000}"/>
            </a:ext>
          </a:extLst>
        </xdr:cNvPr>
        <xdr:cNvPicPr>
          <a:picLocks noChangeAspect="1"/>
        </xdr:cNvPicPr>
      </xdr:nvPicPr>
      <xdr:blipFill>
        <a:blip xmlns:r="http://schemas.openxmlformats.org/officeDocument/2006/relationships" r:embed="rId14"/>
        <a:stretch>
          <a:fillRect/>
        </a:stretch>
      </xdr:blipFill>
      <xdr:spPr>
        <a:xfrm>
          <a:off x="11512441" y="12141200"/>
          <a:ext cx="2796188" cy="1958400"/>
        </a:xfrm>
        <a:prstGeom prst="rect">
          <a:avLst/>
        </a:prstGeom>
      </xdr:spPr>
    </xdr:pic>
    <xdr:clientData/>
  </xdr:twoCellAnchor>
  <xdr:twoCellAnchor editAs="oneCell">
    <xdr:from>
      <xdr:col>6</xdr:col>
      <xdr:colOff>69106</xdr:colOff>
      <xdr:row>16</xdr:row>
      <xdr:rowOff>2095500</xdr:rowOff>
    </xdr:from>
    <xdr:to>
      <xdr:col>6</xdr:col>
      <xdr:colOff>2779506</xdr:colOff>
      <xdr:row>16</xdr:row>
      <xdr:rowOff>2433665</xdr:rowOff>
    </xdr:to>
    <xdr:pic>
      <xdr:nvPicPr>
        <xdr:cNvPr id="16" name="Picture 15">
          <a:extLst>
            <a:ext uri="{FF2B5EF4-FFF2-40B4-BE49-F238E27FC236}">
              <a16:creationId xmlns:a16="http://schemas.microsoft.com/office/drawing/2014/main" id="{00000000-0008-0000-1600-000010000000}"/>
            </a:ext>
          </a:extLst>
        </xdr:cNvPr>
        <xdr:cNvPicPr>
          <a:picLocks noChangeAspect="1"/>
        </xdr:cNvPicPr>
      </xdr:nvPicPr>
      <xdr:blipFill>
        <a:blip xmlns:r="http://schemas.openxmlformats.org/officeDocument/2006/relationships" r:embed="rId15"/>
        <a:stretch>
          <a:fillRect/>
        </a:stretch>
      </xdr:blipFill>
      <xdr:spPr>
        <a:xfrm>
          <a:off x="11527681" y="14154150"/>
          <a:ext cx="2710400" cy="332450"/>
        </a:xfrm>
        <a:prstGeom prst="rect">
          <a:avLst/>
        </a:prstGeom>
      </xdr:spPr>
    </xdr:pic>
    <xdr:clientData/>
  </xdr:twoCellAnchor>
  <xdr:twoCellAnchor editAs="oneCell">
    <xdr:from>
      <xdr:col>6</xdr:col>
      <xdr:colOff>69106</xdr:colOff>
      <xdr:row>17</xdr:row>
      <xdr:rowOff>44450</xdr:rowOff>
    </xdr:from>
    <xdr:to>
      <xdr:col>6</xdr:col>
      <xdr:colOff>3348246</xdr:colOff>
      <xdr:row>17</xdr:row>
      <xdr:rowOff>2399651</xdr:rowOff>
    </xdr:to>
    <xdr:pic>
      <xdr:nvPicPr>
        <xdr:cNvPr id="17" name="Picture 16">
          <a:extLst>
            <a:ext uri="{FF2B5EF4-FFF2-40B4-BE49-F238E27FC236}">
              <a16:creationId xmlns:a16="http://schemas.microsoft.com/office/drawing/2014/main" id="{00000000-0008-0000-1600-000011000000}"/>
            </a:ext>
          </a:extLst>
        </xdr:cNvPr>
        <xdr:cNvPicPr>
          <a:picLocks noChangeAspect="1"/>
        </xdr:cNvPicPr>
      </xdr:nvPicPr>
      <xdr:blipFill>
        <a:blip xmlns:r="http://schemas.openxmlformats.org/officeDocument/2006/relationships" r:embed="rId16"/>
        <a:stretch>
          <a:fillRect/>
        </a:stretch>
      </xdr:blipFill>
      <xdr:spPr>
        <a:xfrm>
          <a:off x="11527681" y="14608175"/>
          <a:ext cx="3263900" cy="2355201"/>
        </a:xfrm>
        <a:prstGeom prst="rect">
          <a:avLst/>
        </a:prstGeom>
      </xdr:spPr>
    </xdr:pic>
    <xdr:clientData/>
  </xdr:twoCellAnchor>
  <xdr:twoCellAnchor editAs="oneCell">
    <xdr:from>
      <xdr:col>6</xdr:col>
      <xdr:colOff>69106</xdr:colOff>
      <xdr:row>17</xdr:row>
      <xdr:rowOff>2463801</xdr:rowOff>
    </xdr:from>
    <xdr:to>
      <xdr:col>6</xdr:col>
      <xdr:colOff>3313956</xdr:colOff>
      <xdr:row>17</xdr:row>
      <xdr:rowOff>2777911</xdr:rowOff>
    </xdr:to>
    <xdr:pic>
      <xdr:nvPicPr>
        <xdr:cNvPr id="18" name="Picture 17">
          <a:extLst>
            <a:ext uri="{FF2B5EF4-FFF2-40B4-BE49-F238E27FC236}">
              <a16:creationId xmlns:a16="http://schemas.microsoft.com/office/drawing/2014/main" id="{00000000-0008-0000-1600-000012000000}"/>
            </a:ext>
          </a:extLst>
        </xdr:cNvPr>
        <xdr:cNvPicPr>
          <a:picLocks noChangeAspect="1"/>
        </xdr:cNvPicPr>
      </xdr:nvPicPr>
      <xdr:blipFill>
        <a:blip xmlns:r="http://schemas.openxmlformats.org/officeDocument/2006/relationships" r:embed="rId17"/>
        <a:stretch>
          <a:fillRect/>
        </a:stretch>
      </xdr:blipFill>
      <xdr:spPr>
        <a:xfrm>
          <a:off x="11527681" y="17027526"/>
          <a:ext cx="3244850" cy="308395"/>
        </a:xfrm>
        <a:prstGeom prst="rect">
          <a:avLst/>
        </a:prstGeom>
      </xdr:spPr>
    </xdr:pic>
    <xdr:clientData/>
  </xdr:twoCellAnchor>
  <xdr:twoCellAnchor editAs="oneCell">
    <xdr:from>
      <xdr:col>1</xdr:col>
      <xdr:colOff>580572</xdr:colOff>
      <xdr:row>0</xdr:row>
      <xdr:rowOff>117929</xdr:rowOff>
    </xdr:from>
    <xdr:to>
      <xdr:col>1</xdr:col>
      <xdr:colOff>2244453</xdr:colOff>
      <xdr:row>1</xdr:row>
      <xdr:rowOff>232744</xdr:rowOff>
    </xdr:to>
    <xdr:pic>
      <xdr:nvPicPr>
        <xdr:cNvPr id="19" name="Picture 18">
          <a:extLst>
            <a:ext uri="{FF2B5EF4-FFF2-40B4-BE49-F238E27FC236}">
              <a16:creationId xmlns:a16="http://schemas.microsoft.com/office/drawing/2014/main" id="{00000000-0008-0000-1600-00001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04397" y="117929"/>
          <a:ext cx="1660071" cy="3267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47626</xdr:colOff>
      <xdr:row>0</xdr:row>
      <xdr:rowOff>76202</xdr:rowOff>
    </xdr:from>
    <xdr:to>
      <xdr:col>1</xdr:col>
      <xdr:colOff>914401</xdr:colOff>
      <xdr:row>1</xdr:row>
      <xdr:rowOff>85780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47626" y="76202"/>
          <a:ext cx="1606550" cy="31120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924378</xdr:colOff>
      <xdr:row>0</xdr:row>
      <xdr:rowOff>36740</xdr:rowOff>
    </xdr:from>
    <xdr:to>
      <xdr:col>1</xdr:col>
      <xdr:colOff>2574924</xdr:colOff>
      <xdr:row>1</xdr:row>
      <xdr:rowOff>161780</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8203" y="36740"/>
          <a:ext cx="1650546" cy="32674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345954</xdr:colOff>
      <xdr:row>1</xdr:row>
      <xdr:rowOff>49774</xdr:rowOff>
    </xdr:from>
    <xdr:to>
      <xdr:col>3</xdr:col>
      <xdr:colOff>1130300</xdr:colOff>
      <xdr:row>2</xdr:row>
      <xdr:rowOff>174043</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2704" y="49774"/>
          <a:ext cx="1629690" cy="3266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429297</xdr:colOff>
      <xdr:row>1</xdr:row>
      <xdr:rowOff>73586</xdr:rowOff>
    </xdr:from>
    <xdr:to>
      <xdr:col>3</xdr:col>
      <xdr:colOff>582612</xdr:colOff>
      <xdr:row>2</xdr:row>
      <xdr:rowOff>197855</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3122" y="73586"/>
          <a:ext cx="1624928" cy="3266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253085</xdr:colOff>
      <xdr:row>1</xdr:row>
      <xdr:rowOff>78348</xdr:rowOff>
    </xdr:from>
    <xdr:to>
      <xdr:col>3</xdr:col>
      <xdr:colOff>501650</xdr:colOff>
      <xdr:row>2</xdr:row>
      <xdr:rowOff>200236</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2148" y="78348"/>
          <a:ext cx="1629690" cy="32429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2680571</xdr:colOff>
      <xdr:row>0</xdr:row>
      <xdr:rowOff>76200</xdr:rowOff>
    </xdr:from>
    <xdr:to>
      <xdr:col>1</xdr:col>
      <xdr:colOff>5091830</xdr:colOff>
      <xdr:row>0</xdr:row>
      <xdr:rowOff>546847</xdr:rowOff>
    </xdr:to>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04396" y="76200"/>
          <a:ext cx="2411259" cy="47064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850900</xdr:colOff>
          <xdr:row>3</xdr:row>
          <xdr:rowOff>69850</xdr:rowOff>
        </xdr:from>
        <xdr:to>
          <xdr:col>5</xdr:col>
          <xdr:colOff>1231900</xdr:colOff>
          <xdr:row>3</xdr:row>
          <xdr:rowOff>298450</xdr:rowOff>
        </xdr:to>
        <xdr:sp macro="" textlink="">
          <xdr:nvSpPr>
            <xdr:cNvPr id="974849" name="Option Button 1" hidden="1">
              <a:extLst>
                <a:ext uri="{63B3BB69-23CF-44E3-9099-C40C66FF867C}">
                  <a14:compatExt spid="_x0000_s974849"/>
                </a:ext>
                <a:ext uri="{FF2B5EF4-FFF2-40B4-BE49-F238E27FC236}">
                  <a16:creationId xmlns:a16="http://schemas.microsoft.com/office/drawing/2014/main" id="{00000000-0008-0000-1F00-000001E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1231900</xdr:colOff>
          <xdr:row>3</xdr:row>
          <xdr:rowOff>69850</xdr:rowOff>
        </xdr:from>
        <xdr:to>
          <xdr:col>5</xdr:col>
          <xdr:colOff>1612900</xdr:colOff>
          <xdr:row>3</xdr:row>
          <xdr:rowOff>298450</xdr:rowOff>
        </xdr:to>
        <xdr:sp macro="" textlink="">
          <xdr:nvSpPr>
            <xdr:cNvPr id="974850" name="Option Button 2" hidden="1">
              <a:extLst>
                <a:ext uri="{63B3BB69-23CF-44E3-9099-C40C66FF867C}">
                  <a14:compatExt spid="_x0000_s974850"/>
                </a:ext>
                <a:ext uri="{FF2B5EF4-FFF2-40B4-BE49-F238E27FC236}">
                  <a16:creationId xmlns:a16="http://schemas.microsoft.com/office/drawing/2014/main" id="{00000000-0008-0000-1F00-000002E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13</xdr:row>
          <xdr:rowOff>552450</xdr:rowOff>
        </xdr:from>
        <xdr:to>
          <xdr:col>5</xdr:col>
          <xdr:colOff>1657350</xdr:colOff>
          <xdr:row>13</xdr:row>
          <xdr:rowOff>774700</xdr:rowOff>
        </xdr:to>
        <xdr:sp macro="" textlink="">
          <xdr:nvSpPr>
            <xdr:cNvPr id="974851" name="Check Box 3" hidden="1">
              <a:extLst>
                <a:ext uri="{63B3BB69-23CF-44E3-9099-C40C66FF867C}">
                  <a14:compatExt spid="_x0000_s974851"/>
                </a:ext>
                <a:ext uri="{FF2B5EF4-FFF2-40B4-BE49-F238E27FC236}">
                  <a16:creationId xmlns:a16="http://schemas.microsoft.com/office/drawing/2014/main" id="{00000000-0008-0000-1F00-000003E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April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13</xdr:row>
          <xdr:rowOff>838200</xdr:rowOff>
        </xdr:from>
        <xdr:to>
          <xdr:col>5</xdr:col>
          <xdr:colOff>1581150</xdr:colOff>
          <xdr:row>13</xdr:row>
          <xdr:rowOff>1060450</xdr:rowOff>
        </xdr:to>
        <xdr:sp macro="" textlink="">
          <xdr:nvSpPr>
            <xdr:cNvPr id="974852" name="Check Box 4" hidden="1">
              <a:extLst>
                <a:ext uri="{63B3BB69-23CF-44E3-9099-C40C66FF867C}">
                  <a14:compatExt spid="_x0000_s974852"/>
                </a:ext>
                <a:ext uri="{FF2B5EF4-FFF2-40B4-BE49-F238E27FC236}">
                  <a16:creationId xmlns:a16="http://schemas.microsoft.com/office/drawing/2014/main" id="{00000000-0008-0000-1F00-000004E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August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13</xdr:row>
          <xdr:rowOff>1079500</xdr:rowOff>
        </xdr:from>
        <xdr:to>
          <xdr:col>5</xdr:col>
          <xdr:colOff>1498600</xdr:colOff>
          <xdr:row>13</xdr:row>
          <xdr:rowOff>1295400</xdr:rowOff>
        </xdr:to>
        <xdr:sp macro="" textlink="">
          <xdr:nvSpPr>
            <xdr:cNvPr id="974853" name="Check Box 5" hidden="1">
              <a:extLst>
                <a:ext uri="{63B3BB69-23CF-44E3-9099-C40C66FF867C}">
                  <a14:compatExt spid="_x0000_s974853"/>
                </a:ext>
                <a:ext uri="{FF2B5EF4-FFF2-40B4-BE49-F238E27FC236}">
                  <a16:creationId xmlns:a16="http://schemas.microsoft.com/office/drawing/2014/main" id="{00000000-0008-0000-1F00-000005E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December</a:t>
              </a:r>
            </a:p>
          </xdr:txBody>
        </xdr:sp>
        <xdr:clientData/>
      </xdr:twoCellAnchor>
    </mc:Choice>
    <mc:Fallback/>
  </mc:AlternateContent>
  <xdr:twoCellAnchor editAs="oneCell">
    <xdr:from>
      <xdr:col>6</xdr:col>
      <xdr:colOff>69106</xdr:colOff>
      <xdr:row>3</xdr:row>
      <xdr:rowOff>70555</xdr:rowOff>
    </xdr:from>
    <xdr:to>
      <xdr:col>6</xdr:col>
      <xdr:colOff>1725232</xdr:colOff>
      <xdr:row>3</xdr:row>
      <xdr:rowOff>303389</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11537206" y="803980"/>
          <a:ext cx="1656126" cy="232834"/>
        </a:xfrm>
        <a:prstGeom prst="rect">
          <a:avLst/>
        </a:prstGeom>
      </xdr:spPr>
    </xdr:pic>
    <xdr:clientData/>
  </xdr:twoCellAnchor>
  <xdr:twoCellAnchor editAs="oneCell">
    <xdr:from>
      <xdr:col>6</xdr:col>
      <xdr:colOff>69106</xdr:colOff>
      <xdr:row>11</xdr:row>
      <xdr:rowOff>34028</xdr:rowOff>
    </xdr:from>
    <xdr:to>
      <xdr:col>6</xdr:col>
      <xdr:colOff>3532855</xdr:colOff>
      <xdr:row>11</xdr:row>
      <xdr:rowOff>640972</xdr:rowOff>
    </xdr:to>
    <xdr:pic>
      <xdr:nvPicPr>
        <xdr:cNvPr id="3" name="Picture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11537206" y="5396603"/>
          <a:ext cx="3463749" cy="606944"/>
        </a:xfrm>
        <a:prstGeom prst="rect">
          <a:avLst/>
        </a:prstGeom>
      </xdr:spPr>
    </xdr:pic>
    <xdr:clientData/>
  </xdr:twoCellAnchor>
  <xdr:twoCellAnchor editAs="oneCell">
    <xdr:from>
      <xdr:col>6</xdr:col>
      <xdr:colOff>69106</xdr:colOff>
      <xdr:row>4</xdr:row>
      <xdr:rowOff>43910</xdr:rowOff>
    </xdr:from>
    <xdr:to>
      <xdr:col>6</xdr:col>
      <xdr:colOff>2489578</xdr:colOff>
      <xdr:row>5</xdr:row>
      <xdr:rowOff>1106561</xdr:rowOff>
    </xdr:to>
    <xdr:pic>
      <xdr:nvPicPr>
        <xdr:cNvPr id="4" name="Pictur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11537206" y="1139285"/>
          <a:ext cx="2420472" cy="1853226"/>
        </a:xfrm>
        <a:prstGeom prst="rect">
          <a:avLst/>
        </a:prstGeom>
      </xdr:spPr>
    </xdr:pic>
    <xdr:clientData/>
  </xdr:twoCellAnchor>
  <xdr:twoCellAnchor editAs="oneCell">
    <xdr:from>
      <xdr:col>6</xdr:col>
      <xdr:colOff>69106</xdr:colOff>
      <xdr:row>10</xdr:row>
      <xdr:rowOff>52296</xdr:rowOff>
    </xdr:from>
    <xdr:to>
      <xdr:col>6</xdr:col>
      <xdr:colOff>2734830</xdr:colOff>
      <xdr:row>10</xdr:row>
      <xdr:rowOff>351118</xdr:rowOff>
    </xdr:to>
    <xdr:pic>
      <xdr:nvPicPr>
        <xdr:cNvPr id="5" name="Picture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a:stretch>
          <a:fillRect/>
        </a:stretch>
      </xdr:blipFill>
      <xdr:spPr>
        <a:xfrm>
          <a:off x="11537206" y="5024346"/>
          <a:ext cx="2665724" cy="298822"/>
        </a:xfrm>
        <a:prstGeom prst="rect">
          <a:avLst/>
        </a:prstGeom>
      </xdr:spPr>
    </xdr:pic>
    <xdr:clientData/>
  </xdr:twoCellAnchor>
  <xdr:twoCellAnchor editAs="oneCell">
    <xdr:from>
      <xdr:col>6</xdr:col>
      <xdr:colOff>69106</xdr:colOff>
      <xdr:row>6</xdr:row>
      <xdr:rowOff>37352</xdr:rowOff>
    </xdr:from>
    <xdr:to>
      <xdr:col>6</xdr:col>
      <xdr:colOff>1528981</xdr:colOff>
      <xdr:row>6</xdr:row>
      <xdr:rowOff>343352</xdr:rowOff>
    </xdr:to>
    <xdr:pic>
      <xdr:nvPicPr>
        <xdr:cNvPr id="6" name="Picture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5"/>
        <a:stretch>
          <a:fillRect/>
        </a:stretch>
      </xdr:blipFill>
      <xdr:spPr>
        <a:xfrm>
          <a:off x="11537206" y="3123452"/>
          <a:ext cx="1459875" cy="306000"/>
        </a:xfrm>
        <a:prstGeom prst="rect">
          <a:avLst/>
        </a:prstGeom>
      </xdr:spPr>
    </xdr:pic>
    <xdr:clientData/>
  </xdr:twoCellAnchor>
  <xdr:twoCellAnchor editAs="oneCell">
    <xdr:from>
      <xdr:col>6</xdr:col>
      <xdr:colOff>69106</xdr:colOff>
      <xdr:row>7</xdr:row>
      <xdr:rowOff>39097</xdr:rowOff>
    </xdr:from>
    <xdr:to>
      <xdr:col>6</xdr:col>
      <xdr:colOff>1367773</xdr:colOff>
      <xdr:row>7</xdr:row>
      <xdr:rowOff>327097</xdr:rowOff>
    </xdr:to>
    <xdr:pic>
      <xdr:nvPicPr>
        <xdr:cNvPr id="7" name="Picture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6"/>
        <a:stretch>
          <a:fillRect/>
        </a:stretch>
      </xdr:blipFill>
      <xdr:spPr>
        <a:xfrm>
          <a:off x="11537206" y="3525247"/>
          <a:ext cx="1298667" cy="288000"/>
        </a:xfrm>
        <a:prstGeom prst="rect">
          <a:avLst/>
        </a:prstGeom>
      </xdr:spPr>
    </xdr:pic>
    <xdr:clientData/>
  </xdr:twoCellAnchor>
  <xdr:twoCellAnchor editAs="oneCell">
    <xdr:from>
      <xdr:col>6</xdr:col>
      <xdr:colOff>69106</xdr:colOff>
      <xdr:row>8</xdr:row>
      <xdr:rowOff>82228</xdr:rowOff>
    </xdr:from>
    <xdr:to>
      <xdr:col>6</xdr:col>
      <xdr:colOff>1962641</xdr:colOff>
      <xdr:row>8</xdr:row>
      <xdr:rowOff>402628</xdr:rowOff>
    </xdr:to>
    <xdr:pic>
      <xdr:nvPicPr>
        <xdr:cNvPr id="8" name="Picture 7">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7"/>
        <a:stretch>
          <a:fillRect/>
        </a:stretch>
      </xdr:blipFill>
      <xdr:spPr>
        <a:xfrm>
          <a:off x="11537206" y="3930328"/>
          <a:ext cx="1893535" cy="320400"/>
        </a:xfrm>
        <a:prstGeom prst="rect">
          <a:avLst/>
        </a:prstGeom>
      </xdr:spPr>
    </xdr:pic>
    <xdr:clientData/>
  </xdr:twoCellAnchor>
  <xdr:twoCellAnchor editAs="oneCell">
    <xdr:from>
      <xdr:col>6</xdr:col>
      <xdr:colOff>69106</xdr:colOff>
      <xdr:row>9</xdr:row>
      <xdr:rowOff>159498</xdr:rowOff>
    </xdr:from>
    <xdr:to>
      <xdr:col>6</xdr:col>
      <xdr:colOff>1728107</xdr:colOff>
      <xdr:row>9</xdr:row>
      <xdr:rowOff>483498</xdr:rowOff>
    </xdr:to>
    <xdr:pic>
      <xdr:nvPicPr>
        <xdr:cNvPr id="9" name="Picture 8">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8"/>
        <a:stretch>
          <a:fillRect/>
        </a:stretch>
      </xdr:blipFill>
      <xdr:spPr>
        <a:xfrm>
          <a:off x="11537206" y="4502898"/>
          <a:ext cx="1659001" cy="324000"/>
        </a:xfrm>
        <a:prstGeom prst="rect">
          <a:avLst/>
        </a:prstGeom>
      </xdr:spPr>
    </xdr:pic>
    <xdr:clientData/>
  </xdr:twoCellAnchor>
  <xdr:twoCellAnchor editAs="oneCell">
    <xdr:from>
      <xdr:col>6</xdr:col>
      <xdr:colOff>69106</xdr:colOff>
      <xdr:row>12</xdr:row>
      <xdr:rowOff>40744</xdr:rowOff>
    </xdr:from>
    <xdr:to>
      <xdr:col>6</xdr:col>
      <xdr:colOff>1739796</xdr:colOff>
      <xdr:row>12</xdr:row>
      <xdr:rowOff>1461385</xdr:rowOff>
    </xdr:to>
    <xdr:pic>
      <xdr:nvPicPr>
        <xdr:cNvPr id="10" name="Picture 9">
          <a:extLst>
            <a:ext uri="{FF2B5EF4-FFF2-40B4-BE49-F238E27FC236}">
              <a16:creationId xmlns:a16="http://schemas.microsoft.com/office/drawing/2014/main" id="{00000000-0008-0000-1F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537206" y="6136744"/>
          <a:ext cx="1670690" cy="1420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69106</xdr:colOff>
      <xdr:row>13</xdr:row>
      <xdr:rowOff>44827</xdr:rowOff>
    </xdr:from>
    <xdr:to>
      <xdr:col>6</xdr:col>
      <xdr:colOff>2638988</xdr:colOff>
      <xdr:row>13</xdr:row>
      <xdr:rowOff>2119769</xdr:rowOff>
    </xdr:to>
    <xdr:pic>
      <xdr:nvPicPr>
        <xdr:cNvPr id="11" name="Picture 10">
          <a:extLst>
            <a:ext uri="{FF2B5EF4-FFF2-40B4-BE49-F238E27FC236}">
              <a16:creationId xmlns:a16="http://schemas.microsoft.com/office/drawing/2014/main" id="{00000000-0008-0000-1F00-00000B000000}"/>
            </a:ext>
          </a:extLst>
        </xdr:cNvPr>
        <xdr:cNvPicPr>
          <a:picLocks noChangeAspect="1"/>
        </xdr:cNvPicPr>
      </xdr:nvPicPr>
      <xdr:blipFill>
        <a:blip xmlns:r="http://schemas.openxmlformats.org/officeDocument/2006/relationships" r:embed="rId10"/>
        <a:stretch>
          <a:fillRect/>
        </a:stretch>
      </xdr:blipFill>
      <xdr:spPr>
        <a:xfrm>
          <a:off x="11537206" y="7683877"/>
          <a:ext cx="2569882" cy="2074942"/>
        </a:xfrm>
        <a:prstGeom prst="rect">
          <a:avLst/>
        </a:prstGeom>
      </xdr:spPr>
    </xdr:pic>
    <xdr:clientData/>
  </xdr:twoCellAnchor>
  <xdr:twoCellAnchor editAs="oneCell">
    <xdr:from>
      <xdr:col>6</xdr:col>
      <xdr:colOff>69106</xdr:colOff>
      <xdr:row>14</xdr:row>
      <xdr:rowOff>89649</xdr:rowOff>
    </xdr:from>
    <xdr:to>
      <xdr:col>6</xdr:col>
      <xdr:colOff>5171881</xdr:colOff>
      <xdr:row>14</xdr:row>
      <xdr:rowOff>1828449</xdr:rowOff>
    </xdr:to>
    <xdr:pic>
      <xdr:nvPicPr>
        <xdr:cNvPr id="12" name="Picture 11">
          <a:extLst>
            <a:ext uri="{FF2B5EF4-FFF2-40B4-BE49-F238E27FC236}">
              <a16:creationId xmlns:a16="http://schemas.microsoft.com/office/drawing/2014/main" id="{00000000-0008-0000-1F00-00000C000000}"/>
            </a:ext>
          </a:extLst>
        </xdr:cNvPr>
        <xdr:cNvPicPr>
          <a:picLocks noChangeAspect="1"/>
        </xdr:cNvPicPr>
      </xdr:nvPicPr>
      <xdr:blipFill>
        <a:blip xmlns:r="http://schemas.openxmlformats.org/officeDocument/2006/relationships" r:embed="rId11"/>
        <a:stretch>
          <a:fillRect/>
        </a:stretch>
      </xdr:blipFill>
      <xdr:spPr>
        <a:xfrm>
          <a:off x="11537206" y="9900399"/>
          <a:ext cx="5102775" cy="1738800"/>
        </a:xfrm>
        <a:prstGeom prst="rect">
          <a:avLst/>
        </a:prstGeom>
      </xdr:spPr>
    </xdr:pic>
    <xdr:clientData/>
  </xdr:twoCellAnchor>
  <xdr:twoCellAnchor editAs="oneCell">
    <xdr:from>
      <xdr:col>6</xdr:col>
      <xdr:colOff>69106</xdr:colOff>
      <xdr:row>15</xdr:row>
      <xdr:rowOff>22412</xdr:rowOff>
    </xdr:from>
    <xdr:to>
      <xdr:col>6</xdr:col>
      <xdr:colOff>4365936</xdr:colOff>
      <xdr:row>15</xdr:row>
      <xdr:rowOff>342387</xdr:rowOff>
    </xdr:to>
    <xdr:pic>
      <xdr:nvPicPr>
        <xdr:cNvPr id="13" name="Picture 12">
          <a:extLst>
            <a:ext uri="{FF2B5EF4-FFF2-40B4-BE49-F238E27FC236}">
              <a16:creationId xmlns:a16="http://schemas.microsoft.com/office/drawing/2014/main" id="{00000000-0008-0000-1F00-00000D000000}"/>
            </a:ext>
          </a:extLst>
        </xdr:cNvPr>
        <xdr:cNvPicPr>
          <a:picLocks noChangeAspect="1"/>
        </xdr:cNvPicPr>
      </xdr:nvPicPr>
      <xdr:blipFill>
        <a:blip xmlns:r="http://schemas.openxmlformats.org/officeDocument/2006/relationships" r:embed="rId12"/>
        <a:stretch>
          <a:fillRect/>
        </a:stretch>
      </xdr:blipFill>
      <xdr:spPr>
        <a:xfrm>
          <a:off x="11537206" y="11719112"/>
          <a:ext cx="4296830" cy="319975"/>
        </a:xfrm>
        <a:prstGeom prst="rect">
          <a:avLst/>
        </a:prstGeom>
      </xdr:spPr>
    </xdr:pic>
    <xdr:clientData/>
  </xdr:twoCellAnchor>
  <xdr:twoCellAnchor editAs="oneCell">
    <xdr:from>
      <xdr:col>6</xdr:col>
      <xdr:colOff>69106</xdr:colOff>
      <xdr:row>16</xdr:row>
      <xdr:rowOff>37353</xdr:rowOff>
    </xdr:from>
    <xdr:to>
      <xdr:col>6</xdr:col>
      <xdr:colOff>1727286</xdr:colOff>
      <xdr:row>16</xdr:row>
      <xdr:rowOff>217353</xdr:rowOff>
    </xdr:to>
    <xdr:pic>
      <xdr:nvPicPr>
        <xdr:cNvPr id="14" name="Picture 13">
          <a:extLst>
            <a:ext uri="{FF2B5EF4-FFF2-40B4-BE49-F238E27FC236}">
              <a16:creationId xmlns:a16="http://schemas.microsoft.com/office/drawing/2014/main" id="{00000000-0008-0000-1F00-00000E000000}"/>
            </a:ext>
          </a:extLst>
        </xdr:cNvPr>
        <xdr:cNvPicPr>
          <a:picLocks noChangeAspect="1"/>
        </xdr:cNvPicPr>
      </xdr:nvPicPr>
      <xdr:blipFill>
        <a:blip xmlns:r="http://schemas.openxmlformats.org/officeDocument/2006/relationships" r:embed="rId13"/>
        <a:stretch>
          <a:fillRect/>
        </a:stretch>
      </xdr:blipFill>
      <xdr:spPr>
        <a:xfrm>
          <a:off x="11537206" y="12143628"/>
          <a:ext cx="1658180" cy="180000"/>
        </a:xfrm>
        <a:prstGeom prst="rect">
          <a:avLst/>
        </a:prstGeom>
      </xdr:spPr>
    </xdr:pic>
    <xdr:clientData/>
  </xdr:twoCellAnchor>
  <xdr:twoCellAnchor editAs="oneCell">
    <xdr:from>
      <xdr:col>6</xdr:col>
      <xdr:colOff>69106</xdr:colOff>
      <xdr:row>17</xdr:row>
      <xdr:rowOff>52295</xdr:rowOff>
    </xdr:from>
    <xdr:to>
      <xdr:col>6</xdr:col>
      <xdr:colOff>4976351</xdr:colOff>
      <xdr:row>17</xdr:row>
      <xdr:rowOff>1949495</xdr:rowOff>
    </xdr:to>
    <xdr:pic>
      <xdr:nvPicPr>
        <xdr:cNvPr id="15" name="Picture 14">
          <a:extLst>
            <a:ext uri="{FF2B5EF4-FFF2-40B4-BE49-F238E27FC236}">
              <a16:creationId xmlns:a16="http://schemas.microsoft.com/office/drawing/2014/main" id="{00000000-0008-0000-1F00-00000F000000}"/>
            </a:ext>
          </a:extLst>
        </xdr:cNvPr>
        <xdr:cNvPicPr>
          <a:picLocks noChangeAspect="1"/>
        </xdr:cNvPicPr>
      </xdr:nvPicPr>
      <xdr:blipFill>
        <a:blip xmlns:r="http://schemas.openxmlformats.org/officeDocument/2006/relationships" r:embed="rId14"/>
        <a:stretch>
          <a:fillRect/>
        </a:stretch>
      </xdr:blipFill>
      <xdr:spPr>
        <a:xfrm>
          <a:off x="11537206" y="12406220"/>
          <a:ext cx="4907245" cy="1897200"/>
        </a:xfrm>
        <a:prstGeom prst="rect">
          <a:avLst/>
        </a:prstGeom>
      </xdr:spPr>
    </xdr:pic>
    <xdr:clientData/>
  </xdr:twoCellAnchor>
  <xdr:twoCellAnchor editAs="oneCell">
    <xdr:from>
      <xdr:col>6</xdr:col>
      <xdr:colOff>69106</xdr:colOff>
      <xdr:row>18</xdr:row>
      <xdr:rowOff>57150</xdr:rowOff>
    </xdr:from>
    <xdr:to>
      <xdr:col>6</xdr:col>
      <xdr:colOff>4289658</xdr:colOff>
      <xdr:row>18</xdr:row>
      <xdr:rowOff>2760750</xdr:rowOff>
    </xdr:to>
    <xdr:pic>
      <xdr:nvPicPr>
        <xdr:cNvPr id="16" name="Picture 15">
          <a:extLst>
            <a:ext uri="{FF2B5EF4-FFF2-40B4-BE49-F238E27FC236}">
              <a16:creationId xmlns:a16="http://schemas.microsoft.com/office/drawing/2014/main" id="{00000000-0008-0000-1F00-000010000000}"/>
            </a:ext>
          </a:extLst>
        </xdr:cNvPr>
        <xdr:cNvPicPr>
          <a:picLocks noChangeAspect="1"/>
        </xdr:cNvPicPr>
      </xdr:nvPicPr>
      <xdr:blipFill>
        <a:blip xmlns:r="http://schemas.openxmlformats.org/officeDocument/2006/relationships" r:embed="rId15"/>
        <a:stretch>
          <a:fillRect/>
        </a:stretch>
      </xdr:blipFill>
      <xdr:spPr>
        <a:xfrm>
          <a:off x="11537206" y="14411325"/>
          <a:ext cx="4220552" cy="2703600"/>
        </a:xfrm>
        <a:prstGeom prst="rect">
          <a:avLst/>
        </a:prstGeom>
      </xdr:spPr>
    </xdr:pic>
    <xdr:clientData/>
  </xdr:twoCellAnchor>
  <xdr:twoCellAnchor editAs="oneCell">
    <xdr:from>
      <xdr:col>6</xdr:col>
      <xdr:colOff>69106</xdr:colOff>
      <xdr:row>19</xdr:row>
      <xdr:rowOff>12700</xdr:rowOff>
    </xdr:from>
    <xdr:to>
      <xdr:col>6</xdr:col>
      <xdr:colOff>3008952</xdr:colOff>
      <xdr:row>19</xdr:row>
      <xdr:rowOff>2305900</xdr:rowOff>
    </xdr:to>
    <xdr:pic>
      <xdr:nvPicPr>
        <xdr:cNvPr id="17" name="Picture 16">
          <a:extLst>
            <a:ext uri="{FF2B5EF4-FFF2-40B4-BE49-F238E27FC236}">
              <a16:creationId xmlns:a16="http://schemas.microsoft.com/office/drawing/2014/main" id="{00000000-0008-0000-1F00-000011000000}"/>
            </a:ext>
          </a:extLst>
        </xdr:cNvPr>
        <xdr:cNvPicPr>
          <a:picLocks noChangeAspect="1"/>
        </xdr:cNvPicPr>
      </xdr:nvPicPr>
      <xdr:blipFill>
        <a:blip xmlns:r="http://schemas.openxmlformats.org/officeDocument/2006/relationships" r:embed="rId16"/>
        <a:stretch>
          <a:fillRect/>
        </a:stretch>
      </xdr:blipFill>
      <xdr:spPr>
        <a:xfrm>
          <a:off x="11537206" y="17281525"/>
          <a:ext cx="2939846" cy="2293200"/>
        </a:xfrm>
        <a:prstGeom prst="rect">
          <a:avLst/>
        </a:prstGeom>
      </xdr:spPr>
    </xdr:pic>
    <xdr:clientData/>
  </xdr:twoCellAnchor>
  <xdr:twoCellAnchor editAs="oneCell">
    <xdr:from>
      <xdr:col>6</xdr:col>
      <xdr:colOff>69106</xdr:colOff>
      <xdr:row>20</xdr:row>
      <xdr:rowOff>31750</xdr:rowOff>
    </xdr:from>
    <xdr:to>
      <xdr:col>6</xdr:col>
      <xdr:colOff>3314180</xdr:colOff>
      <xdr:row>20</xdr:row>
      <xdr:rowOff>2598550</xdr:rowOff>
    </xdr:to>
    <xdr:pic>
      <xdr:nvPicPr>
        <xdr:cNvPr id="18" name="Picture 17">
          <a:extLst>
            <a:ext uri="{FF2B5EF4-FFF2-40B4-BE49-F238E27FC236}">
              <a16:creationId xmlns:a16="http://schemas.microsoft.com/office/drawing/2014/main" id="{00000000-0008-0000-1F00-000012000000}"/>
            </a:ext>
          </a:extLst>
        </xdr:cNvPr>
        <xdr:cNvPicPr>
          <a:picLocks noChangeAspect="1"/>
        </xdr:cNvPicPr>
      </xdr:nvPicPr>
      <xdr:blipFill>
        <a:blip xmlns:r="http://schemas.openxmlformats.org/officeDocument/2006/relationships" r:embed="rId17"/>
        <a:stretch>
          <a:fillRect/>
        </a:stretch>
      </xdr:blipFill>
      <xdr:spPr>
        <a:xfrm>
          <a:off x="11537206" y="19710400"/>
          <a:ext cx="3245074" cy="2566800"/>
        </a:xfrm>
        <a:prstGeom prst="rect">
          <a:avLst/>
        </a:prstGeom>
      </xdr:spPr>
    </xdr:pic>
    <xdr:clientData/>
  </xdr:twoCellAnchor>
  <xdr:twoCellAnchor editAs="oneCell">
    <xdr:from>
      <xdr:col>6</xdr:col>
      <xdr:colOff>69106</xdr:colOff>
      <xdr:row>21</xdr:row>
      <xdr:rowOff>6350</xdr:rowOff>
    </xdr:from>
    <xdr:to>
      <xdr:col>6</xdr:col>
      <xdr:colOff>3457656</xdr:colOff>
      <xdr:row>21</xdr:row>
      <xdr:rowOff>2385950</xdr:rowOff>
    </xdr:to>
    <xdr:pic>
      <xdr:nvPicPr>
        <xdr:cNvPr id="19" name="Picture 18">
          <a:extLst>
            <a:ext uri="{FF2B5EF4-FFF2-40B4-BE49-F238E27FC236}">
              <a16:creationId xmlns:a16="http://schemas.microsoft.com/office/drawing/2014/main" id="{00000000-0008-0000-1F00-000013000000}"/>
            </a:ext>
          </a:extLst>
        </xdr:cNvPr>
        <xdr:cNvPicPr>
          <a:picLocks noChangeAspect="1"/>
        </xdr:cNvPicPr>
      </xdr:nvPicPr>
      <xdr:blipFill>
        <a:blip xmlns:r="http://schemas.openxmlformats.org/officeDocument/2006/relationships" r:embed="rId18"/>
        <a:stretch>
          <a:fillRect/>
        </a:stretch>
      </xdr:blipFill>
      <xdr:spPr>
        <a:xfrm>
          <a:off x="11537206" y="22371050"/>
          <a:ext cx="3388550" cy="2379600"/>
        </a:xfrm>
        <a:prstGeom prst="rect">
          <a:avLst/>
        </a:prstGeom>
      </xdr:spPr>
    </xdr:pic>
    <xdr:clientData/>
  </xdr:twoCellAnchor>
  <xdr:twoCellAnchor editAs="oneCell">
    <xdr:from>
      <xdr:col>6</xdr:col>
      <xdr:colOff>69106</xdr:colOff>
      <xdr:row>22</xdr:row>
      <xdr:rowOff>69850</xdr:rowOff>
    </xdr:from>
    <xdr:to>
      <xdr:col>6</xdr:col>
      <xdr:colOff>3326435</xdr:colOff>
      <xdr:row>22</xdr:row>
      <xdr:rowOff>2615050</xdr:rowOff>
    </xdr:to>
    <xdr:pic>
      <xdr:nvPicPr>
        <xdr:cNvPr id="20" name="Picture 19">
          <a:extLst>
            <a:ext uri="{FF2B5EF4-FFF2-40B4-BE49-F238E27FC236}">
              <a16:creationId xmlns:a16="http://schemas.microsoft.com/office/drawing/2014/main" id="{00000000-0008-0000-1F00-000014000000}"/>
            </a:ext>
          </a:extLst>
        </xdr:cNvPr>
        <xdr:cNvPicPr>
          <a:picLocks noChangeAspect="1"/>
        </xdr:cNvPicPr>
      </xdr:nvPicPr>
      <xdr:blipFill>
        <a:blip xmlns:r="http://schemas.openxmlformats.org/officeDocument/2006/relationships" r:embed="rId19"/>
        <a:stretch>
          <a:fillRect/>
        </a:stretch>
      </xdr:blipFill>
      <xdr:spPr>
        <a:xfrm>
          <a:off x="11537206" y="24930100"/>
          <a:ext cx="3257329" cy="2545200"/>
        </a:xfrm>
        <a:prstGeom prst="rect">
          <a:avLst/>
        </a:prstGeom>
      </xdr:spPr>
    </xdr:pic>
    <xdr:clientData/>
  </xdr:twoCellAnchor>
  <xdr:twoCellAnchor editAs="oneCell">
    <xdr:from>
      <xdr:col>6</xdr:col>
      <xdr:colOff>69106</xdr:colOff>
      <xdr:row>23</xdr:row>
      <xdr:rowOff>82550</xdr:rowOff>
    </xdr:from>
    <xdr:to>
      <xdr:col>6</xdr:col>
      <xdr:colOff>2871644</xdr:colOff>
      <xdr:row>23</xdr:row>
      <xdr:rowOff>2040950</xdr:rowOff>
    </xdr:to>
    <xdr:pic>
      <xdr:nvPicPr>
        <xdr:cNvPr id="21" name="Picture 20">
          <a:extLst>
            <a:ext uri="{FF2B5EF4-FFF2-40B4-BE49-F238E27FC236}">
              <a16:creationId xmlns:a16="http://schemas.microsoft.com/office/drawing/2014/main" id="{00000000-0008-0000-1F00-000015000000}"/>
            </a:ext>
          </a:extLst>
        </xdr:cNvPr>
        <xdr:cNvPicPr>
          <a:picLocks noChangeAspect="1"/>
        </xdr:cNvPicPr>
      </xdr:nvPicPr>
      <xdr:blipFill>
        <a:blip xmlns:r="http://schemas.openxmlformats.org/officeDocument/2006/relationships" r:embed="rId20"/>
        <a:stretch>
          <a:fillRect/>
        </a:stretch>
      </xdr:blipFill>
      <xdr:spPr>
        <a:xfrm>
          <a:off x="11537206" y="27628850"/>
          <a:ext cx="2802538" cy="1958400"/>
        </a:xfrm>
        <a:prstGeom prst="rect">
          <a:avLst/>
        </a:prstGeom>
      </xdr:spPr>
    </xdr:pic>
    <xdr:clientData/>
  </xdr:twoCellAnchor>
  <xdr:twoCellAnchor editAs="oneCell">
    <xdr:from>
      <xdr:col>6</xdr:col>
      <xdr:colOff>69106</xdr:colOff>
      <xdr:row>23</xdr:row>
      <xdr:rowOff>2095500</xdr:rowOff>
    </xdr:from>
    <xdr:to>
      <xdr:col>6</xdr:col>
      <xdr:colOff>2779506</xdr:colOff>
      <xdr:row>23</xdr:row>
      <xdr:rowOff>2434300</xdr:rowOff>
    </xdr:to>
    <xdr:pic>
      <xdr:nvPicPr>
        <xdr:cNvPr id="22" name="Picture 21">
          <a:extLst>
            <a:ext uri="{FF2B5EF4-FFF2-40B4-BE49-F238E27FC236}">
              <a16:creationId xmlns:a16="http://schemas.microsoft.com/office/drawing/2014/main" id="{00000000-0008-0000-1F00-000016000000}"/>
            </a:ext>
          </a:extLst>
        </xdr:cNvPr>
        <xdr:cNvPicPr>
          <a:picLocks noChangeAspect="1"/>
        </xdr:cNvPicPr>
      </xdr:nvPicPr>
      <xdr:blipFill>
        <a:blip xmlns:r="http://schemas.openxmlformats.org/officeDocument/2006/relationships" r:embed="rId21"/>
        <a:stretch>
          <a:fillRect/>
        </a:stretch>
      </xdr:blipFill>
      <xdr:spPr>
        <a:xfrm>
          <a:off x="11537206" y="29641800"/>
          <a:ext cx="2710400" cy="338800"/>
        </a:xfrm>
        <a:prstGeom prst="rect">
          <a:avLst/>
        </a:prstGeom>
      </xdr:spPr>
    </xdr:pic>
    <xdr:clientData/>
  </xdr:twoCellAnchor>
  <xdr:twoCellAnchor editAs="oneCell">
    <xdr:from>
      <xdr:col>6</xdr:col>
      <xdr:colOff>69106</xdr:colOff>
      <xdr:row>24</xdr:row>
      <xdr:rowOff>44450</xdr:rowOff>
    </xdr:from>
    <xdr:to>
      <xdr:col>6</xdr:col>
      <xdr:colOff>3333006</xdr:colOff>
      <xdr:row>24</xdr:row>
      <xdr:rowOff>2399651</xdr:rowOff>
    </xdr:to>
    <xdr:pic>
      <xdr:nvPicPr>
        <xdr:cNvPr id="23" name="Picture 22">
          <a:extLst>
            <a:ext uri="{FF2B5EF4-FFF2-40B4-BE49-F238E27FC236}">
              <a16:creationId xmlns:a16="http://schemas.microsoft.com/office/drawing/2014/main" id="{00000000-0008-0000-1F00-000017000000}"/>
            </a:ext>
          </a:extLst>
        </xdr:cNvPr>
        <xdr:cNvPicPr>
          <a:picLocks noChangeAspect="1"/>
        </xdr:cNvPicPr>
      </xdr:nvPicPr>
      <xdr:blipFill>
        <a:blip xmlns:r="http://schemas.openxmlformats.org/officeDocument/2006/relationships" r:embed="rId22"/>
        <a:stretch>
          <a:fillRect/>
        </a:stretch>
      </xdr:blipFill>
      <xdr:spPr>
        <a:xfrm>
          <a:off x="11537206" y="30095825"/>
          <a:ext cx="3263900" cy="2355201"/>
        </a:xfrm>
        <a:prstGeom prst="rect">
          <a:avLst/>
        </a:prstGeom>
      </xdr:spPr>
    </xdr:pic>
    <xdr:clientData/>
  </xdr:twoCellAnchor>
  <xdr:twoCellAnchor editAs="oneCell">
    <xdr:from>
      <xdr:col>6</xdr:col>
      <xdr:colOff>69106</xdr:colOff>
      <xdr:row>24</xdr:row>
      <xdr:rowOff>2463801</xdr:rowOff>
    </xdr:from>
    <xdr:to>
      <xdr:col>6</xdr:col>
      <xdr:colOff>3313956</xdr:colOff>
      <xdr:row>24</xdr:row>
      <xdr:rowOff>2772196</xdr:rowOff>
    </xdr:to>
    <xdr:pic>
      <xdr:nvPicPr>
        <xdr:cNvPr id="24" name="Picture 23">
          <a:extLst>
            <a:ext uri="{FF2B5EF4-FFF2-40B4-BE49-F238E27FC236}">
              <a16:creationId xmlns:a16="http://schemas.microsoft.com/office/drawing/2014/main" id="{00000000-0008-0000-1F00-000018000000}"/>
            </a:ext>
          </a:extLst>
        </xdr:cNvPr>
        <xdr:cNvPicPr>
          <a:picLocks noChangeAspect="1"/>
        </xdr:cNvPicPr>
      </xdr:nvPicPr>
      <xdr:blipFill>
        <a:blip xmlns:r="http://schemas.openxmlformats.org/officeDocument/2006/relationships" r:embed="rId23"/>
        <a:stretch>
          <a:fillRect/>
        </a:stretch>
      </xdr:blipFill>
      <xdr:spPr>
        <a:xfrm>
          <a:off x="11537206" y="32515176"/>
          <a:ext cx="3244850" cy="308395"/>
        </a:xfrm>
        <a:prstGeom prst="rect">
          <a:avLst/>
        </a:prstGeom>
      </xdr:spPr>
    </xdr:pic>
    <xdr:clientData/>
  </xdr:twoCellAnchor>
  <xdr:twoCellAnchor editAs="oneCell">
    <xdr:from>
      <xdr:col>1</xdr:col>
      <xdr:colOff>580572</xdr:colOff>
      <xdr:row>0</xdr:row>
      <xdr:rowOff>117929</xdr:rowOff>
    </xdr:from>
    <xdr:to>
      <xdr:col>1</xdr:col>
      <xdr:colOff>2240643</xdr:colOff>
      <xdr:row>1</xdr:row>
      <xdr:rowOff>251000</xdr:rowOff>
    </xdr:to>
    <xdr:pic>
      <xdr:nvPicPr>
        <xdr:cNvPr id="25" name="Picture 24">
          <a:extLst>
            <a:ext uri="{FF2B5EF4-FFF2-40B4-BE49-F238E27FC236}">
              <a16:creationId xmlns:a16="http://schemas.microsoft.com/office/drawing/2014/main" id="{00000000-0008-0000-1F00-00001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704397" y="117929"/>
          <a:ext cx="1660071" cy="33309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353097</xdr:colOff>
      <xdr:row>1</xdr:row>
      <xdr:rowOff>0</xdr:rowOff>
    </xdr:from>
    <xdr:to>
      <xdr:col>3</xdr:col>
      <xdr:colOff>810294</xdr:colOff>
      <xdr:row>1</xdr:row>
      <xdr:rowOff>363941</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922" y="257736"/>
          <a:ext cx="1857372" cy="37558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346747</xdr:colOff>
      <xdr:row>0</xdr:row>
      <xdr:rowOff>105336</xdr:rowOff>
    </xdr:from>
    <xdr:to>
      <xdr:col>3</xdr:col>
      <xdr:colOff>813469</xdr:colOff>
      <xdr:row>1</xdr:row>
      <xdr:rowOff>277719</xdr:rowOff>
    </xdr:to>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0572" y="105336"/>
          <a:ext cx="1857372" cy="36605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2680571</xdr:colOff>
      <xdr:row>0</xdr:row>
      <xdr:rowOff>76200</xdr:rowOff>
    </xdr:from>
    <xdr:to>
      <xdr:col>1</xdr:col>
      <xdr:colOff>5091830</xdr:colOff>
      <xdr:row>0</xdr:row>
      <xdr:rowOff>546847</xdr:rowOff>
    </xdr:to>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04396" y="76200"/>
          <a:ext cx="2411259" cy="47064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850900</xdr:colOff>
          <xdr:row>3</xdr:row>
          <xdr:rowOff>69850</xdr:rowOff>
        </xdr:from>
        <xdr:to>
          <xdr:col>5</xdr:col>
          <xdr:colOff>1231900</xdr:colOff>
          <xdr:row>3</xdr:row>
          <xdr:rowOff>298450</xdr:rowOff>
        </xdr:to>
        <xdr:sp macro="" textlink="">
          <xdr:nvSpPr>
            <xdr:cNvPr id="980993" name="Option Button 1" hidden="1">
              <a:extLst>
                <a:ext uri="{63B3BB69-23CF-44E3-9099-C40C66FF867C}">
                  <a14:compatExt spid="_x0000_s980993"/>
                </a:ext>
                <a:ext uri="{FF2B5EF4-FFF2-40B4-BE49-F238E27FC236}">
                  <a16:creationId xmlns:a16="http://schemas.microsoft.com/office/drawing/2014/main" id="{00000000-0008-0000-2300-000001F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1231900</xdr:colOff>
          <xdr:row>3</xdr:row>
          <xdr:rowOff>69850</xdr:rowOff>
        </xdr:from>
        <xdr:to>
          <xdr:col>5</xdr:col>
          <xdr:colOff>1612900</xdr:colOff>
          <xdr:row>3</xdr:row>
          <xdr:rowOff>298450</xdr:rowOff>
        </xdr:to>
        <xdr:sp macro="" textlink="">
          <xdr:nvSpPr>
            <xdr:cNvPr id="980994" name="Option Button 2" hidden="1">
              <a:extLst>
                <a:ext uri="{63B3BB69-23CF-44E3-9099-C40C66FF867C}">
                  <a14:compatExt spid="_x0000_s980994"/>
                </a:ext>
                <a:ext uri="{FF2B5EF4-FFF2-40B4-BE49-F238E27FC236}">
                  <a16:creationId xmlns:a16="http://schemas.microsoft.com/office/drawing/2014/main" id="{00000000-0008-0000-2300-000002F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15</xdr:row>
          <xdr:rowOff>552450</xdr:rowOff>
        </xdr:from>
        <xdr:to>
          <xdr:col>5</xdr:col>
          <xdr:colOff>1657350</xdr:colOff>
          <xdr:row>15</xdr:row>
          <xdr:rowOff>774700</xdr:rowOff>
        </xdr:to>
        <xdr:sp macro="" textlink="">
          <xdr:nvSpPr>
            <xdr:cNvPr id="980995" name="Check Box 3" hidden="1">
              <a:extLst>
                <a:ext uri="{63B3BB69-23CF-44E3-9099-C40C66FF867C}">
                  <a14:compatExt spid="_x0000_s980995"/>
                </a:ext>
                <a:ext uri="{FF2B5EF4-FFF2-40B4-BE49-F238E27FC236}">
                  <a16:creationId xmlns:a16="http://schemas.microsoft.com/office/drawing/2014/main" id="{00000000-0008-0000-2300-000003F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April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15</xdr:row>
          <xdr:rowOff>838200</xdr:rowOff>
        </xdr:from>
        <xdr:to>
          <xdr:col>5</xdr:col>
          <xdr:colOff>1581150</xdr:colOff>
          <xdr:row>15</xdr:row>
          <xdr:rowOff>1060450</xdr:rowOff>
        </xdr:to>
        <xdr:sp macro="" textlink="">
          <xdr:nvSpPr>
            <xdr:cNvPr id="980996" name="Check Box 4" hidden="1">
              <a:extLst>
                <a:ext uri="{63B3BB69-23CF-44E3-9099-C40C66FF867C}">
                  <a14:compatExt spid="_x0000_s980996"/>
                </a:ext>
                <a:ext uri="{FF2B5EF4-FFF2-40B4-BE49-F238E27FC236}">
                  <a16:creationId xmlns:a16="http://schemas.microsoft.com/office/drawing/2014/main" id="{00000000-0008-0000-2300-000004F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August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15</xdr:row>
          <xdr:rowOff>1079500</xdr:rowOff>
        </xdr:from>
        <xdr:to>
          <xdr:col>5</xdr:col>
          <xdr:colOff>1498600</xdr:colOff>
          <xdr:row>15</xdr:row>
          <xdr:rowOff>1295400</xdr:rowOff>
        </xdr:to>
        <xdr:sp macro="" textlink="">
          <xdr:nvSpPr>
            <xdr:cNvPr id="980997" name="Check Box 5" hidden="1">
              <a:extLst>
                <a:ext uri="{63B3BB69-23CF-44E3-9099-C40C66FF867C}">
                  <a14:compatExt spid="_x0000_s980997"/>
                </a:ext>
                <a:ext uri="{FF2B5EF4-FFF2-40B4-BE49-F238E27FC236}">
                  <a16:creationId xmlns:a16="http://schemas.microsoft.com/office/drawing/2014/main" id="{00000000-0008-0000-2300-000005F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December</a:t>
              </a:r>
            </a:p>
          </xdr:txBody>
        </xdr:sp>
        <xdr:clientData/>
      </xdr:twoCellAnchor>
    </mc:Choice>
    <mc:Fallback/>
  </mc:AlternateContent>
  <xdr:twoCellAnchor editAs="oneCell">
    <xdr:from>
      <xdr:col>6</xdr:col>
      <xdr:colOff>69106</xdr:colOff>
      <xdr:row>3</xdr:row>
      <xdr:rowOff>70555</xdr:rowOff>
    </xdr:from>
    <xdr:to>
      <xdr:col>6</xdr:col>
      <xdr:colOff>1725232</xdr:colOff>
      <xdr:row>3</xdr:row>
      <xdr:rowOff>303389</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11537206" y="803980"/>
          <a:ext cx="1656126" cy="232834"/>
        </a:xfrm>
        <a:prstGeom prst="rect">
          <a:avLst/>
        </a:prstGeom>
      </xdr:spPr>
    </xdr:pic>
    <xdr:clientData/>
  </xdr:twoCellAnchor>
  <xdr:twoCellAnchor editAs="oneCell">
    <xdr:from>
      <xdr:col>6</xdr:col>
      <xdr:colOff>69106</xdr:colOff>
      <xdr:row>11</xdr:row>
      <xdr:rowOff>34028</xdr:rowOff>
    </xdr:from>
    <xdr:to>
      <xdr:col>6</xdr:col>
      <xdr:colOff>3532855</xdr:colOff>
      <xdr:row>11</xdr:row>
      <xdr:rowOff>640972</xdr:rowOff>
    </xdr:to>
    <xdr:pic>
      <xdr:nvPicPr>
        <xdr:cNvPr id="3" name="Picture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11537206" y="5396603"/>
          <a:ext cx="3463749" cy="606944"/>
        </a:xfrm>
        <a:prstGeom prst="rect">
          <a:avLst/>
        </a:prstGeom>
      </xdr:spPr>
    </xdr:pic>
    <xdr:clientData/>
  </xdr:twoCellAnchor>
  <xdr:twoCellAnchor editAs="oneCell">
    <xdr:from>
      <xdr:col>6</xdr:col>
      <xdr:colOff>69106</xdr:colOff>
      <xdr:row>4</xdr:row>
      <xdr:rowOff>43910</xdr:rowOff>
    </xdr:from>
    <xdr:to>
      <xdr:col>6</xdr:col>
      <xdr:colOff>2489578</xdr:colOff>
      <xdr:row>5</xdr:row>
      <xdr:rowOff>1106561</xdr:rowOff>
    </xdr:to>
    <xdr:pic>
      <xdr:nvPicPr>
        <xdr:cNvPr id="4" name="Picture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a:stretch>
          <a:fillRect/>
        </a:stretch>
      </xdr:blipFill>
      <xdr:spPr>
        <a:xfrm>
          <a:off x="11537206" y="1139285"/>
          <a:ext cx="2420472" cy="1853226"/>
        </a:xfrm>
        <a:prstGeom prst="rect">
          <a:avLst/>
        </a:prstGeom>
      </xdr:spPr>
    </xdr:pic>
    <xdr:clientData/>
  </xdr:twoCellAnchor>
  <xdr:twoCellAnchor editAs="oneCell">
    <xdr:from>
      <xdr:col>6</xdr:col>
      <xdr:colOff>69106</xdr:colOff>
      <xdr:row>10</xdr:row>
      <xdr:rowOff>52296</xdr:rowOff>
    </xdr:from>
    <xdr:to>
      <xdr:col>6</xdr:col>
      <xdr:colOff>2734830</xdr:colOff>
      <xdr:row>10</xdr:row>
      <xdr:rowOff>351118</xdr:rowOff>
    </xdr:to>
    <xdr:pic>
      <xdr:nvPicPr>
        <xdr:cNvPr id="5" name="Picture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4"/>
        <a:stretch>
          <a:fillRect/>
        </a:stretch>
      </xdr:blipFill>
      <xdr:spPr>
        <a:xfrm>
          <a:off x="11537206" y="5024346"/>
          <a:ext cx="2665724" cy="298822"/>
        </a:xfrm>
        <a:prstGeom prst="rect">
          <a:avLst/>
        </a:prstGeom>
      </xdr:spPr>
    </xdr:pic>
    <xdr:clientData/>
  </xdr:twoCellAnchor>
  <xdr:twoCellAnchor editAs="oneCell">
    <xdr:from>
      <xdr:col>6</xdr:col>
      <xdr:colOff>69106</xdr:colOff>
      <xdr:row>6</xdr:row>
      <xdr:rowOff>37352</xdr:rowOff>
    </xdr:from>
    <xdr:to>
      <xdr:col>6</xdr:col>
      <xdr:colOff>1528981</xdr:colOff>
      <xdr:row>6</xdr:row>
      <xdr:rowOff>343352</xdr:rowOff>
    </xdr:to>
    <xdr:pic>
      <xdr:nvPicPr>
        <xdr:cNvPr id="6" name="Picture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5"/>
        <a:stretch>
          <a:fillRect/>
        </a:stretch>
      </xdr:blipFill>
      <xdr:spPr>
        <a:xfrm>
          <a:off x="11537206" y="3123452"/>
          <a:ext cx="1459875" cy="306000"/>
        </a:xfrm>
        <a:prstGeom prst="rect">
          <a:avLst/>
        </a:prstGeom>
      </xdr:spPr>
    </xdr:pic>
    <xdr:clientData/>
  </xdr:twoCellAnchor>
  <xdr:twoCellAnchor editAs="oneCell">
    <xdr:from>
      <xdr:col>6</xdr:col>
      <xdr:colOff>69106</xdr:colOff>
      <xdr:row>7</xdr:row>
      <xdr:rowOff>39097</xdr:rowOff>
    </xdr:from>
    <xdr:to>
      <xdr:col>6</xdr:col>
      <xdr:colOff>1367773</xdr:colOff>
      <xdr:row>7</xdr:row>
      <xdr:rowOff>327097</xdr:rowOff>
    </xdr:to>
    <xdr:pic>
      <xdr:nvPicPr>
        <xdr:cNvPr id="7" name="Picture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6"/>
        <a:stretch>
          <a:fillRect/>
        </a:stretch>
      </xdr:blipFill>
      <xdr:spPr>
        <a:xfrm>
          <a:off x="11537206" y="3525247"/>
          <a:ext cx="1298667" cy="288000"/>
        </a:xfrm>
        <a:prstGeom prst="rect">
          <a:avLst/>
        </a:prstGeom>
      </xdr:spPr>
    </xdr:pic>
    <xdr:clientData/>
  </xdr:twoCellAnchor>
  <xdr:twoCellAnchor editAs="oneCell">
    <xdr:from>
      <xdr:col>6</xdr:col>
      <xdr:colOff>69106</xdr:colOff>
      <xdr:row>8</xdr:row>
      <xdr:rowOff>82228</xdr:rowOff>
    </xdr:from>
    <xdr:to>
      <xdr:col>6</xdr:col>
      <xdr:colOff>1962641</xdr:colOff>
      <xdr:row>8</xdr:row>
      <xdr:rowOff>402628</xdr:rowOff>
    </xdr:to>
    <xdr:pic>
      <xdr:nvPicPr>
        <xdr:cNvPr id="8" name="Picture 7">
          <a:extLst>
            <a:ext uri="{FF2B5EF4-FFF2-40B4-BE49-F238E27FC236}">
              <a16:creationId xmlns:a16="http://schemas.microsoft.com/office/drawing/2014/main" id="{00000000-0008-0000-2300-000008000000}"/>
            </a:ext>
          </a:extLst>
        </xdr:cNvPr>
        <xdr:cNvPicPr>
          <a:picLocks noChangeAspect="1"/>
        </xdr:cNvPicPr>
      </xdr:nvPicPr>
      <xdr:blipFill>
        <a:blip xmlns:r="http://schemas.openxmlformats.org/officeDocument/2006/relationships" r:embed="rId7"/>
        <a:stretch>
          <a:fillRect/>
        </a:stretch>
      </xdr:blipFill>
      <xdr:spPr>
        <a:xfrm>
          <a:off x="11537206" y="3930328"/>
          <a:ext cx="1893535" cy="320400"/>
        </a:xfrm>
        <a:prstGeom prst="rect">
          <a:avLst/>
        </a:prstGeom>
      </xdr:spPr>
    </xdr:pic>
    <xdr:clientData/>
  </xdr:twoCellAnchor>
  <xdr:twoCellAnchor editAs="oneCell">
    <xdr:from>
      <xdr:col>6</xdr:col>
      <xdr:colOff>69106</xdr:colOff>
      <xdr:row>9</xdr:row>
      <xdr:rowOff>159498</xdr:rowOff>
    </xdr:from>
    <xdr:to>
      <xdr:col>6</xdr:col>
      <xdr:colOff>1728107</xdr:colOff>
      <xdr:row>9</xdr:row>
      <xdr:rowOff>483498</xdr:rowOff>
    </xdr:to>
    <xdr:pic>
      <xdr:nvPicPr>
        <xdr:cNvPr id="9" name="Picture 8">
          <a:extLst>
            <a:ext uri="{FF2B5EF4-FFF2-40B4-BE49-F238E27FC236}">
              <a16:creationId xmlns:a16="http://schemas.microsoft.com/office/drawing/2014/main" id="{00000000-0008-0000-2300-000009000000}"/>
            </a:ext>
          </a:extLst>
        </xdr:cNvPr>
        <xdr:cNvPicPr>
          <a:picLocks noChangeAspect="1"/>
        </xdr:cNvPicPr>
      </xdr:nvPicPr>
      <xdr:blipFill>
        <a:blip xmlns:r="http://schemas.openxmlformats.org/officeDocument/2006/relationships" r:embed="rId8"/>
        <a:stretch>
          <a:fillRect/>
        </a:stretch>
      </xdr:blipFill>
      <xdr:spPr>
        <a:xfrm>
          <a:off x="11537206" y="4502898"/>
          <a:ext cx="1659001" cy="324000"/>
        </a:xfrm>
        <a:prstGeom prst="rect">
          <a:avLst/>
        </a:prstGeom>
      </xdr:spPr>
    </xdr:pic>
    <xdr:clientData/>
  </xdr:twoCellAnchor>
  <xdr:twoCellAnchor editAs="oneCell">
    <xdr:from>
      <xdr:col>6</xdr:col>
      <xdr:colOff>69106</xdr:colOff>
      <xdr:row>12</xdr:row>
      <xdr:rowOff>40744</xdr:rowOff>
    </xdr:from>
    <xdr:to>
      <xdr:col>6</xdr:col>
      <xdr:colOff>1739796</xdr:colOff>
      <xdr:row>12</xdr:row>
      <xdr:rowOff>1461385</xdr:rowOff>
    </xdr:to>
    <xdr:pic>
      <xdr:nvPicPr>
        <xdr:cNvPr id="10" name="Picture 9">
          <a:extLst>
            <a:ext uri="{FF2B5EF4-FFF2-40B4-BE49-F238E27FC236}">
              <a16:creationId xmlns:a16="http://schemas.microsoft.com/office/drawing/2014/main" id="{00000000-0008-0000-23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537206" y="6136744"/>
          <a:ext cx="1670690" cy="1420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251986</xdr:colOff>
      <xdr:row>15</xdr:row>
      <xdr:rowOff>67687</xdr:rowOff>
    </xdr:from>
    <xdr:to>
      <xdr:col>6</xdr:col>
      <xdr:colOff>2821868</xdr:colOff>
      <xdr:row>15</xdr:row>
      <xdr:rowOff>2142629</xdr:rowOff>
    </xdr:to>
    <xdr:pic>
      <xdr:nvPicPr>
        <xdr:cNvPr id="11" name="Picture 10">
          <a:extLst>
            <a:ext uri="{FF2B5EF4-FFF2-40B4-BE49-F238E27FC236}">
              <a16:creationId xmlns:a16="http://schemas.microsoft.com/office/drawing/2014/main" id="{00000000-0008-0000-2300-00000B000000}"/>
            </a:ext>
          </a:extLst>
        </xdr:cNvPr>
        <xdr:cNvPicPr>
          <a:picLocks noChangeAspect="1"/>
        </xdr:cNvPicPr>
      </xdr:nvPicPr>
      <xdr:blipFill>
        <a:blip xmlns:r="http://schemas.openxmlformats.org/officeDocument/2006/relationships" r:embed="rId10"/>
        <a:stretch>
          <a:fillRect/>
        </a:stretch>
      </xdr:blipFill>
      <xdr:spPr>
        <a:xfrm>
          <a:off x="11720086" y="10459462"/>
          <a:ext cx="2569882" cy="2074942"/>
        </a:xfrm>
        <a:prstGeom prst="rect">
          <a:avLst/>
        </a:prstGeom>
      </xdr:spPr>
    </xdr:pic>
    <xdr:clientData/>
  </xdr:twoCellAnchor>
  <xdr:twoCellAnchor editAs="oneCell">
    <xdr:from>
      <xdr:col>6</xdr:col>
      <xdr:colOff>69106</xdr:colOff>
      <xdr:row>13</xdr:row>
      <xdr:rowOff>37353</xdr:rowOff>
    </xdr:from>
    <xdr:to>
      <xdr:col>6</xdr:col>
      <xdr:colOff>1727286</xdr:colOff>
      <xdr:row>13</xdr:row>
      <xdr:rowOff>217353</xdr:rowOff>
    </xdr:to>
    <xdr:pic>
      <xdr:nvPicPr>
        <xdr:cNvPr id="12" name="Picture 11">
          <a:extLst>
            <a:ext uri="{FF2B5EF4-FFF2-40B4-BE49-F238E27FC236}">
              <a16:creationId xmlns:a16="http://schemas.microsoft.com/office/drawing/2014/main" id="{00000000-0008-0000-2300-00000C000000}"/>
            </a:ext>
          </a:extLst>
        </xdr:cNvPr>
        <xdr:cNvPicPr>
          <a:picLocks noChangeAspect="1"/>
        </xdr:cNvPicPr>
      </xdr:nvPicPr>
      <xdr:blipFill>
        <a:blip xmlns:r="http://schemas.openxmlformats.org/officeDocument/2006/relationships" r:embed="rId11"/>
        <a:stretch>
          <a:fillRect/>
        </a:stretch>
      </xdr:blipFill>
      <xdr:spPr>
        <a:xfrm>
          <a:off x="11537206" y="7676403"/>
          <a:ext cx="1658180" cy="180000"/>
        </a:xfrm>
        <a:prstGeom prst="rect">
          <a:avLst/>
        </a:prstGeom>
      </xdr:spPr>
    </xdr:pic>
    <xdr:clientData/>
  </xdr:twoCellAnchor>
  <xdr:twoCellAnchor editAs="oneCell">
    <xdr:from>
      <xdr:col>1</xdr:col>
      <xdr:colOff>580572</xdr:colOff>
      <xdr:row>0</xdr:row>
      <xdr:rowOff>117929</xdr:rowOff>
    </xdr:from>
    <xdr:to>
      <xdr:col>1</xdr:col>
      <xdr:colOff>2240643</xdr:colOff>
      <xdr:row>1</xdr:row>
      <xdr:rowOff>251000</xdr:rowOff>
    </xdr:to>
    <xdr:pic>
      <xdr:nvPicPr>
        <xdr:cNvPr id="13" name="Picture 12">
          <a:extLst>
            <a:ext uri="{FF2B5EF4-FFF2-40B4-BE49-F238E27FC236}">
              <a16:creationId xmlns:a16="http://schemas.microsoft.com/office/drawing/2014/main" id="{00000000-0008-0000-2300-00000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04397" y="117929"/>
          <a:ext cx="1660071" cy="333096"/>
        </a:xfrm>
        <a:prstGeom prst="rect">
          <a:avLst/>
        </a:prstGeom>
      </xdr:spPr>
    </xdr:pic>
    <xdr:clientData/>
  </xdr:twoCellAnchor>
  <xdr:twoCellAnchor editAs="oneCell">
    <xdr:from>
      <xdr:col>6</xdr:col>
      <xdr:colOff>114826</xdr:colOff>
      <xdr:row>14</xdr:row>
      <xdr:rowOff>73968</xdr:rowOff>
    </xdr:from>
    <xdr:to>
      <xdr:col>6</xdr:col>
      <xdr:colOff>2049780</xdr:colOff>
      <xdr:row>14</xdr:row>
      <xdr:rowOff>2475289</xdr:rowOff>
    </xdr:to>
    <xdr:pic>
      <xdr:nvPicPr>
        <xdr:cNvPr id="14" name="Picture 13">
          <a:extLst>
            <a:ext uri="{FF2B5EF4-FFF2-40B4-BE49-F238E27FC236}">
              <a16:creationId xmlns:a16="http://schemas.microsoft.com/office/drawing/2014/main" id="{00000000-0008-0000-2300-00000E000000}"/>
            </a:ext>
          </a:extLst>
        </xdr:cNvPr>
        <xdr:cNvPicPr>
          <a:picLocks noChangeAspect="1"/>
        </xdr:cNvPicPr>
      </xdr:nvPicPr>
      <xdr:blipFill>
        <a:blip xmlns:r="http://schemas.openxmlformats.org/officeDocument/2006/relationships" r:embed="rId13"/>
        <a:stretch>
          <a:fillRect/>
        </a:stretch>
      </xdr:blipFill>
      <xdr:spPr>
        <a:xfrm>
          <a:off x="11582926" y="7960668"/>
          <a:ext cx="1934954" cy="2401321"/>
        </a:xfrm>
        <a:prstGeom prst="rect">
          <a:avLst/>
        </a:prstGeom>
      </xdr:spPr>
    </xdr:pic>
    <xdr:clientData/>
  </xdr:twoCellAnchor>
  <xdr:twoCellAnchor editAs="oneCell">
    <xdr:from>
      <xdr:col>6</xdr:col>
      <xdr:colOff>2156986</xdr:colOff>
      <xdr:row>14</xdr:row>
      <xdr:rowOff>1784810</xdr:rowOff>
    </xdr:from>
    <xdr:to>
      <xdr:col>6</xdr:col>
      <xdr:colOff>4389120</xdr:colOff>
      <xdr:row>14</xdr:row>
      <xdr:rowOff>2397469</xdr:rowOff>
    </xdr:to>
    <xdr:pic>
      <xdr:nvPicPr>
        <xdr:cNvPr id="15" name="Picture 14">
          <a:extLst>
            <a:ext uri="{FF2B5EF4-FFF2-40B4-BE49-F238E27FC236}">
              <a16:creationId xmlns:a16="http://schemas.microsoft.com/office/drawing/2014/main" id="{00000000-0008-0000-2300-00000F000000}"/>
            </a:ext>
          </a:extLst>
        </xdr:cNvPr>
        <xdr:cNvPicPr>
          <a:picLocks noChangeAspect="1"/>
        </xdr:cNvPicPr>
      </xdr:nvPicPr>
      <xdr:blipFill>
        <a:blip xmlns:r="http://schemas.openxmlformats.org/officeDocument/2006/relationships" r:embed="rId14"/>
        <a:stretch>
          <a:fillRect/>
        </a:stretch>
      </xdr:blipFill>
      <xdr:spPr>
        <a:xfrm>
          <a:off x="13625086" y="9671510"/>
          <a:ext cx="2232134" cy="6126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1024001" name="Check Box 1" hidden="1">
              <a:extLst>
                <a:ext uri="{63B3BB69-23CF-44E3-9099-C40C66FF867C}">
                  <a14:compatExt spid="_x0000_s1024001"/>
                </a:ext>
                <a:ext uri="{FF2B5EF4-FFF2-40B4-BE49-F238E27FC236}">
                  <a16:creationId xmlns:a16="http://schemas.microsoft.com/office/drawing/2014/main" id="{00000000-0008-0000-0300-000001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1024002" name="Check Box 2" hidden="1">
              <a:extLst>
                <a:ext uri="{63B3BB69-23CF-44E3-9099-C40C66FF867C}">
                  <a14:compatExt spid="_x0000_s1024002"/>
                </a:ext>
                <a:ext uri="{FF2B5EF4-FFF2-40B4-BE49-F238E27FC236}">
                  <a16:creationId xmlns:a16="http://schemas.microsoft.com/office/drawing/2014/main" id="{00000000-0008-0000-0300-000002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1024003" name="Check Box 3" hidden="1">
              <a:extLst>
                <a:ext uri="{63B3BB69-23CF-44E3-9099-C40C66FF867C}">
                  <a14:compatExt spid="_x0000_s1024003"/>
                </a:ext>
                <a:ext uri="{FF2B5EF4-FFF2-40B4-BE49-F238E27FC236}">
                  <a16:creationId xmlns:a16="http://schemas.microsoft.com/office/drawing/2014/main" id="{00000000-0008-0000-0300-000003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1024004" name="Check Box 4" descr="UP" hidden="1">
              <a:extLst>
                <a:ext uri="{63B3BB69-23CF-44E3-9099-C40C66FF867C}">
                  <a14:compatExt spid="_x0000_s1024004"/>
                </a:ext>
                <a:ext uri="{FF2B5EF4-FFF2-40B4-BE49-F238E27FC236}">
                  <a16:creationId xmlns:a16="http://schemas.microsoft.com/office/drawing/2014/main" id="{00000000-0008-0000-0300-000004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1024005" name="Check Box 5" hidden="1">
              <a:extLst>
                <a:ext uri="{63B3BB69-23CF-44E3-9099-C40C66FF867C}">
                  <a14:compatExt spid="_x0000_s1024005"/>
                </a:ext>
                <a:ext uri="{FF2B5EF4-FFF2-40B4-BE49-F238E27FC236}">
                  <a16:creationId xmlns:a16="http://schemas.microsoft.com/office/drawing/2014/main" id="{00000000-0008-0000-0300-000005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1024006" name="Check Box 6" hidden="1">
              <a:extLst>
                <a:ext uri="{63B3BB69-23CF-44E3-9099-C40C66FF867C}">
                  <a14:compatExt spid="_x0000_s1024006"/>
                </a:ext>
                <a:ext uri="{FF2B5EF4-FFF2-40B4-BE49-F238E27FC236}">
                  <a16:creationId xmlns:a16="http://schemas.microsoft.com/office/drawing/2014/main" id="{00000000-0008-0000-0300-000006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1024007" name="Check Box 7" hidden="1">
              <a:extLst>
                <a:ext uri="{63B3BB69-23CF-44E3-9099-C40C66FF867C}">
                  <a14:compatExt spid="_x0000_s1024007"/>
                </a:ext>
                <a:ext uri="{FF2B5EF4-FFF2-40B4-BE49-F238E27FC236}">
                  <a16:creationId xmlns:a16="http://schemas.microsoft.com/office/drawing/2014/main" id="{00000000-0008-0000-0300-000007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1024008" name="Check Box 8" hidden="1">
              <a:extLst>
                <a:ext uri="{63B3BB69-23CF-44E3-9099-C40C66FF867C}">
                  <a14:compatExt spid="_x0000_s1024008"/>
                </a:ext>
                <a:ext uri="{FF2B5EF4-FFF2-40B4-BE49-F238E27FC236}">
                  <a16:creationId xmlns:a16="http://schemas.microsoft.com/office/drawing/2014/main" id="{00000000-0008-0000-0300-000008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1024009" name="Check Box 9" hidden="1">
              <a:extLst>
                <a:ext uri="{63B3BB69-23CF-44E3-9099-C40C66FF867C}">
                  <a14:compatExt spid="_x0000_s1024009"/>
                </a:ext>
                <a:ext uri="{FF2B5EF4-FFF2-40B4-BE49-F238E27FC236}">
                  <a16:creationId xmlns:a16="http://schemas.microsoft.com/office/drawing/2014/main" id="{00000000-0008-0000-0300-000009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1024010" name="Check Box 10" hidden="1">
              <a:extLst>
                <a:ext uri="{63B3BB69-23CF-44E3-9099-C40C66FF867C}">
                  <a14:compatExt spid="_x0000_s1024010"/>
                </a:ext>
                <a:ext uri="{FF2B5EF4-FFF2-40B4-BE49-F238E27FC236}">
                  <a16:creationId xmlns:a16="http://schemas.microsoft.com/office/drawing/2014/main" id="{00000000-0008-0000-0300-00000A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1024011" name="Check Box 11" hidden="1">
              <a:extLst>
                <a:ext uri="{63B3BB69-23CF-44E3-9099-C40C66FF867C}">
                  <a14:compatExt spid="_x0000_s1024011"/>
                </a:ext>
                <a:ext uri="{FF2B5EF4-FFF2-40B4-BE49-F238E27FC236}">
                  <a16:creationId xmlns:a16="http://schemas.microsoft.com/office/drawing/2014/main" id="{00000000-0008-0000-0300-00000B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1024012" name="Check Box 12" hidden="1">
              <a:extLst>
                <a:ext uri="{63B3BB69-23CF-44E3-9099-C40C66FF867C}">
                  <a14:compatExt spid="_x0000_s1024012"/>
                </a:ext>
                <a:ext uri="{FF2B5EF4-FFF2-40B4-BE49-F238E27FC236}">
                  <a16:creationId xmlns:a16="http://schemas.microsoft.com/office/drawing/2014/main" id="{00000000-0008-0000-0300-00000C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1024013" name="Check Box 13" hidden="1">
              <a:extLst>
                <a:ext uri="{63B3BB69-23CF-44E3-9099-C40C66FF867C}">
                  <a14:compatExt spid="_x0000_s1024013"/>
                </a:ext>
                <a:ext uri="{FF2B5EF4-FFF2-40B4-BE49-F238E27FC236}">
                  <a16:creationId xmlns:a16="http://schemas.microsoft.com/office/drawing/2014/main" id="{00000000-0008-0000-0300-00000D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1024014" name="Check Box 14" descr="C" hidden="1">
              <a:extLst>
                <a:ext uri="{63B3BB69-23CF-44E3-9099-C40C66FF867C}">
                  <a14:compatExt spid="_x0000_s1024014"/>
                </a:ext>
                <a:ext uri="{FF2B5EF4-FFF2-40B4-BE49-F238E27FC236}">
                  <a16:creationId xmlns:a16="http://schemas.microsoft.com/office/drawing/2014/main" id="{00000000-0008-0000-0300-00000E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1024015" name="Check Box 15" hidden="1">
              <a:extLst>
                <a:ext uri="{63B3BB69-23CF-44E3-9099-C40C66FF867C}">
                  <a14:compatExt spid="_x0000_s1024015"/>
                </a:ext>
                <a:ext uri="{FF2B5EF4-FFF2-40B4-BE49-F238E27FC236}">
                  <a16:creationId xmlns:a16="http://schemas.microsoft.com/office/drawing/2014/main" id="{00000000-0008-0000-0300-00000F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1024016" name="Check Box 16" hidden="1">
              <a:extLst>
                <a:ext uri="{63B3BB69-23CF-44E3-9099-C40C66FF867C}">
                  <a14:compatExt spid="_x0000_s1024016"/>
                </a:ext>
                <a:ext uri="{FF2B5EF4-FFF2-40B4-BE49-F238E27FC236}">
                  <a16:creationId xmlns:a16="http://schemas.microsoft.com/office/drawing/2014/main" id="{00000000-0008-0000-0300-000010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1024017" name="Check Box 17" hidden="1">
              <a:extLst>
                <a:ext uri="{63B3BB69-23CF-44E3-9099-C40C66FF867C}">
                  <a14:compatExt spid="_x0000_s1024017"/>
                </a:ext>
                <a:ext uri="{FF2B5EF4-FFF2-40B4-BE49-F238E27FC236}">
                  <a16:creationId xmlns:a16="http://schemas.microsoft.com/office/drawing/2014/main" id="{00000000-0008-0000-0300-000011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1024018" name="Check Box 18" hidden="1">
              <a:extLst>
                <a:ext uri="{63B3BB69-23CF-44E3-9099-C40C66FF867C}">
                  <a14:compatExt spid="_x0000_s1024018"/>
                </a:ext>
                <a:ext uri="{FF2B5EF4-FFF2-40B4-BE49-F238E27FC236}">
                  <a16:creationId xmlns:a16="http://schemas.microsoft.com/office/drawing/2014/main" id="{00000000-0008-0000-0300-000012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1024019" name="Check Box 19" descr="REP" hidden="1">
              <a:extLst>
                <a:ext uri="{63B3BB69-23CF-44E3-9099-C40C66FF867C}">
                  <a14:compatExt spid="_x0000_s1024019"/>
                </a:ext>
                <a:ext uri="{FF2B5EF4-FFF2-40B4-BE49-F238E27FC236}">
                  <a16:creationId xmlns:a16="http://schemas.microsoft.com/office/drawing/2014/main" id="{00000000-0008-0000-0300-000013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1024020" name="Check Box 20" hidden="1">
              <a:extLst>
                <a:ext uri="{63B3BB69-23CF-44E3-9099-C40C66FF867C}">
                  <a14:compatExt spid="_x0000_s1024020"/>
                </a:ext>
                <a:ext uri="{FF2B5EF4-FFF2-40B4-BE49-F238E27FC236}">
                  <a16:creationId xmlns:a16="http://schemas.microsoft.com/office/drawing/2014/main" id="{00000000-0008-0000-0300-000014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1024021" name="Check Box 21" hidden="1">
              <a:extLst>
                <a:ext uri="{63B3BB69-23CF-44E3-9099-C40C66FF867C}">
                  <a14:compatExt spid="_x0000_s1024021"/>
                </a:ext>
                <a:ext uri="{FF2B5EF4-FFF2-40B4-BE49-F238E27FC236}">
                  <a16:creationId xmlns:a16="http://schemas.microsoft.com/office/drawing/2014/main" id="{00000000-0008-0000-0300-000015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222250</xdr:colOff>
      <xdr:row>0</xdr:row>
      <xdr:rowOff>73025</xdr:rowOff>
    </xdr:from>
    <xdr:to>
      <xdr:col>1</xdr:col>
      <xdr:colOff>1872796</xdr:colOff>
      <xdr:row>1</xdr:row>
      <xdr:rowOff>200612</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6075" y="73025"/>
          <a:ext cx="1650546" cy="32674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178019</xdr:colOff>
      <xdr:row>0</xdr:row>
      <xdr:rowOff>41836</xdr:rowOff>
    </xdr:from>
    <xdr:to>
      <xdr:col>3</xdr:col>
      <xdr:colOff>580787</xdr:colOff>
      <xdr:row>1</xdr:row>
      <xdr:rowOff>5576</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0483" y="41836"/>
          <a:ext cx="1858733" cy="37649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327697</xdr:colOff>
      <xdr:row>0</xdr:row>
      <xdr:rowOff>41836</xdr:rowOff>
    </xdr:from>
    <xdr:to>
      <xdr:col>3</xdr:col>
      <xdr:colOff>813469</xdr:colOff>
      <xdr:row>1</xdr:row>
      <xdr:rowOff>2552</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1522" y="41836"/>
          <a:ext cx="1857372" cy="37240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6351</xdr:colOff>
      <xdr:row>3</xdr:row>
      <xdr:rowOff>5499</xdr:rowOff>
    </xdr:from>
    <xdr:to>
      <xdr:col>1</xdr:col>
      <xdr:colOff>7071851</xdr:colOff>
      <xdr:row>25</xdr:row>
      <xdr:rowOff>88900</xdr:rowOff>
    </xdr:to>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87326" y="634149"/>
          <a:ext cx="7065500" cy="3645751"/>
        </a:xfrm>
        <a:prstGeom prst="rect">
          <a:avLst/>
        </a:prstGeom>
        <a:ln>
          <a:solidFill>
            <a:schemeClr val="tx1"/>
          </a:solidFill>
        </a:ln>
      </xdr:spPr>
    </xdr:pic>
    <xdr:clientData/>
  </xdr:twoCellAnchor>
  <xdr:twoCellAnchor editAs="oneCell">
    <xdr:from>
      <xdr:col>1</xdr:col>
      <xdr:colOff>0</xdr:colOff>
      <xdr:row>32</xdr:row>
      <xdr:rowOff>43784</xdr:rowOff>
    </xdr:from>
    <xdr:to>
      <xdr:col>1</xdr:col>
      <xdr:colOff>7066800</xdr:colOff>
      <xdr:row>45</xdr:row>
      <xdr:rowOff>96708</xdr:rowOff>
    </xdr:to>
    <xdr:pic>
      <xdr:nvPicPr>
        <xdr:cNvPr id="3" name="Picture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a:stretch>
          <a:fillRect/>
        </a:stretch>
      </xdr:blipFill>
      <xdr:spPr>
        <a:xfrm>
          <a:off x="180975" y="5739734"/>
          <a:ext cx="7066800" cy="2157949"/>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1025025" name="Check Box 1" hidden="1">
              <a:extLst>
                <a:ext uri="{63B3BB69-23CF-44E3-9099-C40C66FF867C}">
                  <a14:compatExt spid="_x0000_s1025025"/>
                </a:ext>
                <a:ext uri="{FF2B5EF4-FFF2-40B4-BE49-F238E27FC236}">
                  <a16:creationId xmlns:a16="http://schemas.microsoft.com/office/drawing/2014/main" id="{00000000-0008-0000-0400-000001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1025026" name="Check Box 2" hidden="1">
              <a:extLst>
                <a:ext uri="{63B3BB69-23CF-44E3-9099-C40C66FF867C}">
                  <a14:compatExt spid="_x0000_s1025026"/>
                </a:ext>
                <a:ext uri="{FF2B5EF4-FFF2-40B4-BE49-F238E27FC236}">
                  <a16:creationId xmlns:a16="http://schemas.microsoft.com/office/drawing/2014/main" id="{00000000-0008-0000-0400-000002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1025027" name="Check Box 3" hidden="1">
              <a:extLst>
                <a:ext uri="{63B3BB69-23CF-44E3-9099-C40C66FF867C}">
                  <a14:compatExt spid="_x0000_s1025027"/>
                </a:ext>
                <a:ext uri="{FF2B5EF4-FFF2-40B4-BE49-F238E27FC236}">
                  <a16:creationId xmlns:a16="http://schemas.microsoft.com/office/drawing/2014/main" id="{00000000-0008-0000-0400-000003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1025028" name="Check Box 4" descr="UP" hidden="1">
              <a:extLst>
                <a:ext uri="{63B3BB69-23CF-44E3-9099-C40C66FF867C}">
                  <a14:compatExt spid="_x0000_s1025028"/>
                </a:ext>
                <a:ext uri="{FF2B5EF4-FFF2-40B4-BE49-F238E27FC236}">
                  <a16:creationId xmlns:a16="http://schemas.microsoft.com/office/drawing/2014/main" id="{00000000-0008-0000-0400-000004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1025029" name="Check Box 5" hidden="1">
              <a:extLst>
                <a:ext uri="{63B3BB69-23CF-44E3-9099-C40C66FF867C}">
                  <a14:compatExt spid="_x0000_s1025029"/>
                </a:ext>
                <a:ext uri="{FF2B5EF4-FFF2-40B4-BE49-F238E27FC236}">
                  <a16:creationId xmlns:a16="http://schemas.microsoft.com/office/drawing/2014/main" id="{00000000-0008-0000-0400-000005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1025030" name="Check Box 6" hidden="1">
              <a:extLst>
                <a:ext uri="{63B3BB69-23CF-44E3-9099-C40C66FF867C}">
                  <a14:compatExt spid="_x0000_s1025030"/>
                </a:ext>
                <a:ext uri="{FF2B5EF4-FFF2-40B4-BE49-F238E27FC236}">
                  <a16:creationId xmlns:a16="http://schemas.microsoft.com/office/drawing/2014/main" id="{00000000-0008-0000-0400-000006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1025031" name="Check Box 7" hidden="1">
              <a:extLst>
                <a:ext uri="{63B3BB69-23CF-44E3-9099-C40C66FF867C}">
                  <a14:compatExt spid="_x0000_s1025031"/>
                </a:ext>
                <a:ext uri="{FF2B5EF4-FFF2-40B4-BE49-F238E27FC236}">
                  <a16:creationId xmlns:a16="http://schemas.microsoft.com/office/drawing/2014/main" id="{00000000-0008-0000-0400-000007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1025032" name="Check Box 8" hidden="1">
              <a:extLst>
                <a:ext uri="{63B3BB69-23CF-44E3-9099-C40C66FF867C}">
                  <a14:compatExt spid="_x0000_s1025032"/>
                </a:ext>
                <a:ext uri="{FF2B5EF4-FFF2-40B4-BE49-F238E27FC236}">
                  <a16:creationId xmlns:a16="http://schemas.microsoft.com/office/drawing/2014/main" id="{00000000-0008-0000-0400-000008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1025033" name="Check Box 9" hidden="1">
              <a:extLst>
                <a:ext uri="{63B3BB69-23CF-44E3-9099-C40C66FF867C}">
                  <a14:compatExt spid="_x0000_s1025033"/>
                </a:ext>
                <a:ext uri="{FF2B5EF4-FFF2-40B4-BE49-F238E27FC236}">
                  <a16:creationId xmlns:a16="http://schemas.microsoft.com/office/drawing/2014/main" id="{00000000-0008-0000-0400-000009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1025034" name="Check Box 10" hidden="1">
              <a:extLst>
                <a:ext uri="{63B3BB69-23CF-44E3-9099-C40C66FF867C}">
                  <a14:compatExt spid="_x0000_s1025034"/>
                </a:ext>
                <a:ext uri="{FF2B5EF4-FFF2-40B4-BE49-F238E27FC236}">
                  <a16:creationId xmlns:a16="http://schemas.microsoft.com/office/drawing/2014/main" id="{00000000-0008-0000-0400-00000A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1025035" name="Check Box 11" hidden="1">
              <a:extLst>
                <a:ext uri="{63B3BB69-23CF-44E3-9099-C40C66FF867C}">
                  <a14:compatExt spid="_x0000_s1025035"/>
                </a:ext>
                <a:ext uri="{FF2B5EF4-FFF2-40B4-BE49-F238E27FC236}">
                  <a16:creationId xmlns:a16="http://schemas.microsoft.com/office/drawing/2014/main" id="{00000000-0008-0000-0400-00000B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1025036" name="Check Box 12" hidden="1">
              <a:extLst>
                <a:ext uri="{63B3BB69-23CF-44E3-9099-C40C66FF867C}">
                  <a14:compatExt spid="_x0000_s1025036"/>
                </a:ext>
                <a:ext uri="{FF2B5EF4-FFF2-40B4-BE49-F238E27FC236}">
                  <a16:creationId xmlns:a16="http://schemas.microsoft.com/office/drawing/2014/main" id="{00000000-0008-0000-0400-00000C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1025037" name="Check Box 13" hidden="1">
              <a:extLst>
                <a:ext uri="{63B3BB69-23CF-44E3-9099-C40C66FF867C}">
                  <a14:compatExt spid="_x0000_s1025037"/>
                </a:ext>
                <a:ext uri="{FF2B5EF4-FFF2-40B4-BE49-F238E27FC236}">
                  <a16:creationId xmlns:a16="http://schemas.microsoft.com/office/drawing/2014/main" id="{00000000-0008-0000-0400-00000D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1025038" name="Check Box 14" descr="C" hidden="1">
              <a:extLst>
                <a:ext uri="{63B3BB69-23CF-44E3-9099-C40C66FF867C}">
                  <a14:compatExt spid="_x0000_s1025038"/>
                </a:ext>
                <a:ext uri="{FF2B5EF4-FFF2-40B4-BE49-F238E27FC236}">
                  <a16:creationId xmlns:a16="http://schemas.microsoft.com/office/drawing/2014/main" id="{00000000-0008-0000-0400-00000E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1025039" name="Check Box 15" hidden="1">
              <a:extLst>
                <a:ext uri="{63B3BB69-23CF-44E3-9099-C40C66FF867C}">
                  <a14:compatExt spid="_x0000_s1025039"/>
                </a:ext>
                <a:ext uri="{FF2B5EF4-FFF2-40B4-BE49-F238E27FC236}">
                  <a16:creationId xmlns:a16="http://schemas.microsoft.com/office/drawing/2014/main" id="{00000000-0008-0000-0400-00000F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1025040" name="Check Box 16" hidden="1">
              <a:extLst>
                <a:ext uri="{63B3BB69-23CF-44E3-9099-C40C66FF867C}">
                  <a14:compatExt spid="_x0000_s1025040"/>
                </a:ext>
                <a:ext uri="{FF2B5EF4-FFF2-40B4-BE49-F238E27FC236}">
                  <a16:creationId xmlns:a16="http://schemas.microsoft.com/office/drawing/2014/main" id="{00000000-0008-0000-0400-000010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1025041" name="Check Box 17" hidden="1">
              <a:extLst>
                <a:ext uri="{63B3BB69-23CF-44E3-9099-C40C66FF867C}">
                  <a14:compatExt spid="_x0000_s1025041"/>
                </a:ext>
                <a:ext uri="{FF2B5EF4-FFF2-40B4-BE49-F238E27FC236}">
                  <a16:creationId xmlns:a16="http://schemas.microsoft.com/office/drawing/2014/main" id="{00000000-0008-0000-0400-000011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1025042" name="Check Box 18" hidden="1">
              <a:extLst>
                <a:ext uri="{63B3BB69-23CF-44E3-9099-C40C66FF867C}">
                  <a14:compatExt spid="_x0000_s1025042"/>
                </a:ext>
                <a:ext uri="{FF2B5EF4-FFF2-40B4-BE49-F238E27FC236}">
                  <a16:creationId xmlns:a16="http://schemas.microsoft.com/office/drawing/2014/main" id="{00000000-0008-0000-0400-000012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1025043" name="Check Box 19" descr="REP" hidden="1">
              <a:extLst>
                <a:ext uri="{63B3BB69-23CF-44E3-9099-C40C66FF867C}">
                  <a14:compatExt spid="_x0000_s1025043"/>
                </a:ext>
                <a:ext uri="{FF2B5EF4-FFF2-40B4-BE49-F238E27FC236}">
                  <a16:creationId xmlns:a16="http://schemas.microsoft.com/office/drawing/2014/main" id="{00000000-0008-0000-0400-000013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1025044" name="Check Box 20" hidden="1">
              <a:extLst>
                <a:ext uri="{63B3BB69-23CF-44E3-9099-C40C66FF867C}">
                  <a14:compatExt spid="_x0000_s1025044"/>
                </a:ext>
                <a:ext uri="{FF2B5EF4-FFF2-40B4-BE49-F238E27FC236}">
                  <a16:creationId xmlns:a16="http://schemas.microsoft.com/office/drawing/2014/main" id="{00000000-0008-0000-0400-000014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1025045" name="Check Box 21" hidden="1">
              <a:extLst>
                <a:ext uri="{63B3BB69-23CF-44E3-9099-C40C66FF867C}">
                  <a14:compatExt spid="_x0000_s1025045"/>
                </a:ext>
                <a:ext uri="{FF2B5EF4-FFF2-40B4-BE49-F238E27FC236}">
                  <a16:creationId xmlns:a16="http://schemas.microsoft.com/office/drawing/2014/main" id="{00000000-0008-0000-0400-000015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1026049" name="Check Box 1" hidden="1">
              <a:extLst>
                <a:ext uri="{63B3BB69-23CF-44E3-9099-C40C66FF867C}">
                  <a14:compatExt spid="_x0000_s1026049"/>
                </a:ext>
                <a:ext uri="{FF2B5EF4-FFF2-40B4-BE49-F238E27FC236}">
                  <a16:creationId xmlns:a16="http://schemas.microsoft.com/office/drawing/2014/main" id="{00000000-0008-0000-0500-000001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1026050" name="Check Box 2" hidden="1">
              <a:extLst>
                <a:ext uri="{63B3BB69-23CF-44E3-9099-C40C66FF867C}">
                  <a14:compatExt spid="_x0000_s1026050"/>
                </a:ext>
                <a:ext uri="{FF2B5EF4-FFF2-40B4-BE49-F238E27FC236}">
                  <a16:creationId xmlns:a16="http://schemas.microsoft.com/office/drawing/2014/main" id="{00000000-0008-0000-0500-000002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1026051" name="Check Box 3" hidden="1">
              <a:extLst>
                <a:ext uri="{63B3BB69-23CF-44E3-9099-C40C66FF867C}">
                  <a14:compatExt spid="_x0000_s1026051"/>
                </a:ext>
                <a:ext uri="{FF2B5EF4-FFF2-40B4-BE49-F238E27FC236}">
                  <a16:creationId xmlns:a16="http://schemas.microsoft.com/office/drawing/2014/main" id="{00000000-0008-0000-0500-000003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1026052" name="Check Box 4" descr="UP" hidden="1">
              <a:extLst>
                <a:ext uri="{63B3BB69-23CF-44E3-9099-C40C66FF867C}">
                  <a14:compatExt spid="_x0000_s1026052"/>
                </a:ext>
                <a:ext uri="{FF2B5EF4-FFF2-40B4-BE49-F238E27FC236}">
                  <a16:creationId xmlns:a16="http://schemas.microsoft.com/office/drawing/2014/main" id="{00000000-0008-0000-0500-000004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1026053" name="Check Box 5" hidden="1">
              <a:extLst>
                <a:ext uri="{63B3BB69-23CF-44E3-9099-C40C66FF867C}">
                  <a14:compatExt spid="_x0000_s1026053"/>
                </a:ext>
                <a:ext uri="{FF2B5EF4-FFF2-40B4-BE49-F238E27FC236}">
                  <a16:creationId xmlns:a16="http://schemas.microsoft.com/office/drawing/2014/main" id="{00000000-0008-0000-0500-000005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1026054" name="Check Box 6" hidden="1">
              <a:extLst>
                <a:ext uri="{63B3BB69-23CF-44E3-9099-C40C66FF867C}">
                  <a14:compatExt spid="_x0000_s1026054"/>
                </a:ext>
                <a:ext uri="{FF2B5EF4-FFF2-40B4-BE49-F238E27FC236}">
                  <a16:creationId xmlns:a16="http://schemas.microsoft.com/office/drawing/2014/main" id="{00000000-0008-0000-0500-000006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1026055" name="Check Box 7" hidden="1">
              <a:extLst>
                <a:ext uri="{63B3BB69-23CF-44E3-9099-C40C66FF867C}">
                  <a14:compatExt spid="_x0000_s1026055"/>
                </a:ext>
                <a:ext uri="{FF2B5EF4-FFF2-40B4-BE49-F238E27FC236}">
                  <a16:creationId xmlns:a16="http://schemas.microsoft.com/office/drawing/2014/main" id="{00000000-0008-0000-0500-000007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1026056" name="Check Box 8" hidden="1">
              <a:extLst>
                <a:ext uri="{63B3BB69-23CF-44E3-9099-C40C66FF867C}">
                  <a14:compatExt spid="_x0000_s1026056"/>
                </a:ext>
                <a:ext uri="{FF2B5EF4-FFF2-40B4-BE49-F238E27FC236}">
                  <a16:creationId xmlns:a16="http://schemas.microsoft.com/office/drawing/2014/main" id="{00000000-0008-0000-0500-000008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1026057" name="Check Box 9" hidden="1">
              <a:extLst>
                <a:ext uri="{63B3BB69-23CF-44E3-9099-C40C66FF867C}">
                  <a14:compatExt spid="_x0000_s1026057"/>
                </a:ext>
                <a:ext uri="{FF2B5EF4-FFF2-40B4-BE49-F238E27FC236}">
                  <a16:creationId xmlns:a16="http://schemas.microsoft.com/office/drawing/2014/main" id="{00000000-0008-0000-0500-000009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1026058" name="Check Box 10" hidden="1">
              <a:extLst>
                <a:ext uri="{63B3BB69-23CF-44E3-9099-C40C66FF867C}">
                  <a14:compatExt spid="_x0000_s1026058"/>
                </a:ext>
                <a:ext uri="{FF2B5EF4-FFF2-40B4-BE49-F238E27FC236}">
                  <a16:creationId xmlns:a16="http://schemas.microsoft.com/office/drawing/2014/main" id="{00000000-0008-0000-0500-00000A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1026059" name="Check Box 11" hidden="1">
              <a:extLst>
                <a:ext uri="{63B3BB69-23CF-44E3-9099-C40C66FF867C}">
                  <a14:compatExt spid="_x0000_s1026059"/>
                </a:ext>
                <a:ext uri="{FF2B5EF4-FFF2-40B4-BE49-F238E27FC236}">
                  <a16:creationId xmlns:a16="http://schemas.microsoft.com/office/drawing/2014/main" id="{00000000-0008-0000-0500-00000B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1026060" name="Check Box 12" hidden="1">
              <a:extLst>
                <a:ext uri="{63B3BB69-23CF-44E3-9099-C40C66FF867C}">
                  <a14:compatExt spid="_x0000_s1026060"/>
                </a:ext>
                <a:ext uri="{FF2B5EF4-FFF2-40B4-BE49-F238E27FC236}">
                  <a16:creationId xmlns:a16="http://schemas.microsoft.com/office/drawing/2014/main" id="{00000000-0008-0000-0500-00000C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1026061" name="Check Box 13" hidden="1">
              <a:extLst>
                <a:ext uri="{63B3BB69-23CF-44E3-9099-C40C66FF867C}">
                  <a14:compatExt spid="_x0000_s1026061"/>
                </a:ext>
                <a:ext uri="{FF2B5EF4-FFF2-40B4-BE49-F238E27FC236}">
                  <a16:creationId xmlns:a16="http://schemas.microsoft.com/office/drawing/2014/main" id="{00000000-0008-0000-0500-00000D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1026062" name="Check Box 14" descr="C" hidden="1">
              <a:extLst>
                <a:ext uri="{63B3BB69-23CF-44E3-9099-C40C66FF867C}">
                  <a14:compatExt spid="_x0000_s1026062"/>
                </a:ext>
                <a:ext uri="{FF2B5EF4-FFF2-40B4-BE49-F238E27FC236}">
                  <a16:creationId xmlns:a16="http://schemas.microsoft.com/office/drawing/2014/main" id="{00000000-0008-0000-0500-00000E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1026063" name="Check Box 15" hidden="1">
              <a:extLst>
                <a:ext uri="{63B3BB69-23CF-44E3-9099-C40C66FF867C}">
                  <a14:compatExt spid="_x0000_s1026063"/>
                </a:ext>
                <a:ext uri="{FF2B5EF4-FFF2-40B4-BE49-F238E27FC236}">
                  <a16:creationId xmlns:a16="http://schemas.microsoft.com/office/drawing/2014/main" id="{00000000-0008-0000-0500-00000F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1026064" name="Check Box 16" hidden="1">
              <a:extLst>
                <a:ext uri="{63B3BB69-23CF-44E3-9099-C40C66FF867C}">
                  <a14:compatExt spid="_x0000_s1026064"/>
                </a:ext>
                <a:ext uri="{FF2B5EF4-FFF2-40B4-BE49-F238E27FC236}">
                  <a16:creationId xmlns:a16="http://schemas.microsoft.com/office/drawing/2014/main" id="{00000000-0008-0000-0500-000010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1026065" name="Check Box 17" hidden="1">
              <a:extLst>
                <a:ext uri="{63B3BB69-23CF-44E3-9099-C40C66FF867C}">
                  <a14:compatExt spid="_x0000_s1026065"/>
                </a:ext>
                <a:ext uri="{FF2B5EF4-FFF2-40B4-BE49-F238E27FC236}">
                  <a16:creationId xmlns:a16="http://schemas.microsoft.com/office/drawing/2014/main" id="{00000000-0008-0000-0500-000011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1026066" name="Check Box 18" hidden="1">
              <a:extLst>
                <a:ext uri="{63B3BB69-23CF-44E3-9099-C40C66FF867C}">
                  <a14:compatExt spid="_x0000_s1026066"/>
                </a:ext>
                <a:ext uri="{FF2B5EF4-FFF2-40B4-BE49-F238E27FC236}">
                  <a16:creationId xmlns:a16="http://schemas.microsoft.com/office/drawing/2014/main" id="{00000000-0008-0000-0500-000012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1026067" name="Check Box 19" descr="REP" hidden="1">
              <a:extLst>
                <a:ext uri="{63B3BB69-23CF-44E3-9099-C40C66FF867C}">
                  <a14:compatExt spid="_x0000_s1026067"/>
                </a:ext>
                <a:ext uri="{FF2B5EF4-FFF2-40B4-BE49-F238E27FC236}">
                  <a16:creationId xmlns:a16="http://schemas.microsoft.com/office/drawing/2014/main" id="{00000000-0008-0000-0500-000013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1026068" name="Check Box 20" hidden="1">
              <a:extLst>
                <a:ext uri="{63B3BB69-23CF-44E3-9099-C40C66FF867C}">
                  <a14:compatExt spid="_x0000_s1026068"/>
                </a:ext>
                <a:ext uri="{FF2B5EF4-FFF2-40B4-BE49-F238E27FC236}">
                  <a16:creationId xmlns:a16="http://schemas.microsoft.com/office/drawing/2014/main" id="{00000000-0008-0000-0500-000014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1026069" name="Check Box 21" hidden="1">
              <a:extLst>
                <a:ext uri="{63B3BB69-23CF-44E3-9099-C40C66FF867C}">
                  <a14:compatExt spid="_x0000_s1026069"/>
                </a:ext>
                <a:ext uri="{FF2B5EF4-FFF2-40B4-BE49-F238E27FC236}">
                  <a16:creationId xmlns:a16="http://schemas.microsoft.com/office/drawing/2014/main" id="{00000000-0008-0000-0500-000015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1027073" name="Check Box 1" hidden="1">
              <a:extLst>
                <a:ext uri="{63B3BB69-23CF-44E3-9099-C40C66FF867C}">
                  <a14:compatExt spid="_x0000_s1027073"/>
                </a:ext>
                <a:ext uri="{FF2B5EF4-FFF2-40B4-BE49-F238E27FC236}">
                  <a16:creationId xmlns:a16="http://schemas.microsoft.com/office/drawing/2014/main" id="{00000000-0008-0000-0600-000001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1027074" name="Check Box 2" hidden="1">
              <a:extLst>
                <a:ext uri="{63B3BB69-23CF-44E3-9099-C40C66FF867C}">
                  <a14:compatExt spid="_x0000_s1027074"/>
                </a:ext>
                <a:ext uri="{FF2B5EF4-FFF2-40B4-BE49-F238E27FC236}">
                  <a16:creationId xmlns:a16="http://schemas.microsoft.com/office/drawing/2014/main" id="{00000000-0008-0000-0600-000002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1027075" name="Check Box 3" hidden="1">
              <a:extLst>
                <a:ext uri="{63B3BB69-23CF-44E3-9099-C40C66FF867C}">
                  <a14:compatExt spid="_x0000_s1027075"/>
                </a:ext>
                <a:ext uri="{FF2B5EF4-FFF2-40B4-BE49-F238E27FC236}">
                  <a16:creationId xmlns:a16="http://schemas.microsoft.com/office/drawing/2014/main" id="{00000000-0008-0000-0600-000003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1027076" name="Check Box 4" descr="UP" hidden="1">
              <a:extLst>
                <a:ext uri="{63B3BB69-23CF-44E3-9099-C40C66FF867C}">
                  <a14:compatExt spid="_x0000_s1027076"/>
                </a:ext>
                <a:ext uri="{FF2B5EF4-FFF2-40B4-BE49-F238E27FC236}">
                  <a16:creationId xmlns:a16="http://schemas.microsoft.com/office/drawing/2014/main" id="{00000000-0008-0000-0600-000004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1027077" name="Check Box 5" hidden="1">
              <a:extLst>
                <a:ext uri="{63B3BB69-23CF-44E3-9099-C40C66FF867C}">
                  <a14:compatExt spid="_x0000_s1027077"/>
                </a:ext>
                <a:ext uri="{FF2B5EF4-FFF2-40B4-BE49-F238E27FC236}">
                  <a16:creationId xmlns:a16="http://schemas.microsoft.com/office/drawing/2014/main" id="{00000000-0008-0000-0600-000005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1027078" name="Check Box 6" hidden="1">
              <a:extLst>
                <a:ext uri="{63B3BB69-23CF-44E3-9099-C40C66FF867C}">
                  <a14:compatExt spid="_x0000_s1027078"/>
                </a:ext>
                <a:ext uri="{FF2B5EF4-FFF2-40B4-BE49-F238E27FC236}">
                  <a16:creationId xmlns:a16="http://schemas.microsoft.com/office/drawing/2014/main" id="{00000000-0008-0000-0600-000006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1027079" name="Check Box 7" hidden="1">
              <a:extLst>
                <a:ext uri="{63B3BB69-23CF-44E3-9099-C40C66FF867C}">
                  <a14:compatExt spid="_x0000_s1027079"/>
                </a:ext>
                <a:ext uri="{FF2B5EF4-FFF2-40B4-BE49-F238E27FC236}">
                  <a16:creationId xmlns:a16="http://schemas.microsoft.com/office/drawing/2014/main" id="{00000000-0008-0000-0600-000007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1027080" name="Check Box 8" hidden="1">
              <a:extLst>
                <a:ext uri="{63B3BB69-23CF-44E3-9099-C40C66FF867C}">
                  <a14:compatExt spid="_x0000_s1027080"/>
                </a:ext>
                <a:ext uri="{FF2B5EF4-FFF2-40B4-BE49-F238E27FC236}">
                  <a16:creationId xmlns:a16="http://schemas.microsoft.com/office/drawing/2014/main" id="{00000000-0008-0000-0600-000008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1027081" name="Check Box 9" hidden="1">
              <a:extLst>
                <a:ext uri="{63B3BB69-23CF-44E3-9099-C40C66FF867C}">
                  <a14:compatExt spid="_x0000_s1027081"/>
                </a:ext>
                <a:ext uri="{FF2B5EF4-FFF2-40B4-BE49-F238E27FC236}">
                  <a16:creationId xmlns:a16="http://schemas.microsoft.com/office/drawing/2014/main" id="{00000000-0008-0000-0600-000009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1027082" name="Check Box 10" hidden="1">
              <a:extLst>
                <a:ext uri="{63B3BB69-23CF-44E3-9099-C40C66FF867C}">
                  <a14:compatExt spid="_x0000_s1027082"/>
                </a:ext>
                <a:ext uri="{FF2B5EF4-FFF2-40B4-BE49-F238E27FC236}">
                  <a16:creationId xmlns:a16="http://schemas.microsoft.com/office/drawing/2014/main" id="{00000000-0008-0000-0600-00000A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1027083" name="Check Box 11" hidden="1">
              <a:extLst>
                <a:ext uri="{63B3BB69-23CF-44E3-9099-C40C66FF867C}">
                  <a14:compatExt spid="_x0000_s1027083"/>
                </a:ext>
                <a:ext uri="{FF2B5EF4-FFF2-40B4-BE49-F238E27FC236}">
                  <a16:creationId xmlns:a16="http://schemas.microsoft.com/office/drawing/2014/main" id="{00000000-0008-0000-0600-00000B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1027084" name="Check Box 12" hidden="1">
              <a:extLst>
                <a:ext uri="{63B3BB69-23CF-44E3-9099-C40C66FF867C}">
                  <a14:compatExt spid="_x0000_s1027084"/>
                </a:ext>
                <a:ext uri="{FF2B5EF4-FFF2-40B4-BE49-F238E27FC236}">
                  <a16:creationId xmlns:a16="http://schemas.microsoft.com/office/drawing/2014/main" id="{00000000-0008-0000-0600-00000C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1027085" name="Check Box 13" hidden="1">
              <a:extLst>
                <a:ext uri="{63B3BB69-23CF-44E3-9099-C40C66FF867C}">
                  <a14:compatExt spid="_x0000_s1027085"/>
                </a:ext>
                <a:ext uri="{FF2B5EF4-FFF2-40B4-BE49-F238E27FC236}">
                  <a16:creationId xmlns:a16="http://schemas.microsoft.com/office/drawing/2014/main" id="{00000000-0008-0000-0600-00000D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1027086" name="Check Box 14" descr="C" hidden="1">
              <a:extLst>
                <a:ext uri="{63B3BB69-23CF-44E3-9099-C40C66FF867C}">
                  <a14:compatExt spid="_x0000_s1027086"/>
                </a:ext>
                <a:ext uri="{FF2B5EF4-FFF2-40B4-BE49-F238E27FC236}">
                  <a16:creationId xmlns:a16="http://schemas.microsoft.com/office/drawing/2014/main" id="{00000000-0008-0000-0600-00000E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1027087" name="Check Box 15" hidden="1">
              <a:extLst>
                <a:ext uri="{63B3BB69-23CF-44E3-9099-C40C66FF867C}">
                  <a14:compatExt spid="_x0000_s1027087"/>
                </a:ext>
                <a:ext uri="{FF2B5EF4-FFF2-40B4-BE49-F238E27FC236}">
                  <a16:creationId xmlns:a16="http://schemas.microsoft.com/office/drawing/2014/main" id="{00000000-0008-0000-0600-00000F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1027088" name="Check Box 16" hidden="1">
              <a:extLst>
                <a:ext uri="{63B3BB69-23CF-44E3-9099-C40C66FF867C}">
                  <a14:compatExt spid="_x0000_s1027088"/>
                </a:ext>
                <a:ext uri="{FF2B5EF4-FFF2-40B4-BE49-F238E27FC236}">
                  <a16:creationId xmlns:a16="http://schemas.microsoft.com/office/drawing/2014/main" id="{00000000-0008-0000-0600-000010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1027089" name="Check Box 17" hidden="1">
              <a:extLst>
                <a:ext uri="{63B3BB69-23CF-44E3-9099-C40C66FF867C}">
                  <a14:compatExt spid="_x0000_s1027089"/>
                </a:ext>
                <a:ext uri="{FF2B5EF4-FFF2-40B4-BE49-F238E27FC236}">
                  <a16:creationId xmlns:a16="http://schemas.microsoft.com/office/drawing/2014/main" id="{00000000-0008-0000-0600-000011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1027090" name="Check Box 18" hidden="1">
              <a:extLst>
                <a:ext uri="{63B3BB69-23CF-44E3-9099-C40C66FF867C}">
                  <a14:compatExt spid="_x0000_s1027090"/>
                </a:ext>
                <a:ext uri="{FF2B5EF4-FFF2-40B4-BE49-F238E27FC236}">
                  <a16:creationId xmlns:a16="http://schemas.microsoft.com/office/drawing/2014/main" id="{00000000-0008-0000-0600-000012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1027091" name="Check Box 19" descr="REP" hidden="1">
              <a:extLst>
                <a:ext uri="{63B3BB69-23CF-44E3-9099-C40C66FF867C}">
                  <a14:compatExt spid="_x0000_s1027091"/>
                </a:ext>
                <a:ext uri="{FF2B5EF4-FFF2-40B4-BE49-F238E27FC236}">
                  <a16:creationId xmlns:a16="http://schemas.microsoft.com/office/drawing/2014/main" id="{00000000-0008-0000-0600-000013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1027092" name="Check Box 20" hidden="1">
              <a:extLst>
                <a:ext uri="{63B3BB69-23CF-44E3-9099-C40C66FF867C}">
                  <a14:compatExt spid="_x0000_s1027092"/>
                </a:ext>
                <a:ext uri="{FF2B5EF4-FFF2-40B4-BE49-F238E27FC236}">
                  <a16:creationId xmlns:a16="http://schemas.microsoft.com/office/drawing/2014/main" id="{00000000-0008-0000-0600-000014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1027093" name="Check Box 21" hidden="1">
              <a:extLst>
                <a:ext uri="{63B3BB69-23CF-44E3-9099-C40C66FF867C}">
                  <a14:compatExt spid="_x0000_s1027093"/>
                </a:ext>
                <a:ext uri="{FF2B5EF4-FFF2-40B4-BE49-F238E27FC236}">
                  <a16:creationId xmlns:a16="http://schemas.microsoft.com/office/drawing/2014/main" id="{00000000-0008-0000-0600-000015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1028097" name="Check Box 1" hidden="1">
              <a:extLst>
                <a:ext uri="{63B3BB69-23CF-44E3-9099-C40C66FF867C}">
                  <a14:compatExt spid="_x0000_s1028097"/>
                </a:ext>
                <a:ext uri="{FF2B5EF4-FFF2-40B4-BE49-F238E27FC236}">
                  <a16:creationId xmlns:a16="http://schemas.microsoft.com/office/drawing/2014/main" id="{00000000-0008-0000-0700-000001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1028098" name="Check Box 2" hidden="1">
              <a:extLst>
                <a:ext uri="{63B3BB69-23CF-44E3-9099-C40C66FF867C}">
                  <a14:compatExt spid="_x0000_s1028098"/>
                </a:ext>
                <a:ext uri="{FF2B5EF4-FFF2-40B4-BE49-F238E27FC236}">
                  <a16:creationId xmlns:a16="http://schemas.microsoft.com/office/drawing/2014/main" id="{00000000-0008-0000-0700-000002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1028099" name="Check Box 3" hidden="1">
              <a:extLst>
                <a:ext uri="{63B3BB69-23CF-44E3-9099-C40C66FF867C}">
                  <a14:compatExt spid="_x0000_s1028099"/>
                </a:ext>
                <a:ext uri="{FF2B5EF4-FFF2-40B4-BE49-F238E27FC236}">
                  <a16:creationId xmlns:a16="http://schemas.microsoft.com/office/drawing/2014/main" id="{00000000-0008-0000-0700-000003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1028100" name="Check Box 4" descr="UP" hidden="1">
              <a:extLst>
                <a:ext uri="{63B3BB69-23CF-44E3-9099-C40C66FF867C}">
                  <a14:compatExt spid="_x0000_s1028100"/>
                </a:ext>
                <a:ext uri="{FF2B5EF4-FFF2-40B4-BE49-F238E27FC236}">
                  <a16:creationId xmlns:a16="http://schemas.microsoft.com/office/drawing/2014/main" id="{00000000-0008-0000-0700-000004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1028101" name="Check Box 5" hidden="1">
              <a:extLst>
                <a:ext uri="{63B3BB69-23CF-44E3-9099-C40C66FF867C}">
                  <a14:compatExt spid="_x0000_s1028101"/>
                </a:ext>
                <a:ext uri="{FF2B5EF4-FFF2-40B4-BE49-F238E27FC236}">
                  <a16:creationId xmlns:a16="http://schemas.microsoft.com/office/drawing/2014/main" id="{00000000-0008-0000-0700-000005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1028102" name="Check Box 6" hidden="1">
              <a:extLst>
                <a:ext uri="{63B3BB69-23CF-44E3-9099-C40C66FF867C}">
                  <a14:compatExt spid="_x0000_s1028102"/>
                </a:ext>
                <a:ext uri="{FF2B5EF4-FFF2-40B4-BE49-F238E27FC236}">
                  <a16:creationId xmlns:a16="http://schemas.microsoft.com/office/drawing/2014/main" id="{00000000-0008-0000-0700-000006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1028103" name="Check Box 7" hidden="1">
              <a:extLst>
                <a:ext uri="{63B3BB69-23CF-44E3-9099-C40C66FF867C}">
                  <a14:compatExt spid="_x0000_s1028103"/>
                </a:ext>
                <a:ext uri="{FF2B5EF4-FFF2-40B4-BE49-F238E27FC236}">
                  <a16:creationId xmlns:a16="http://schemas.microsoft.com/office/drawing/2014/main" id="{00000000-0008-0000-0700-000007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1028104" name="Check Box 8" hidden="1">
              <a:extLst>
                <a:ext uri="{63B3BB69-23CF-44E3-9099-C40C66FF867C}">
                  <a14:compatExt spid="_x0000_s1028104"/>
                </a:ext>
                <a:ext uri="{FF2B5EF4-FFF2-40B4-BE49-F238E27FC236}">
                  <a16:creationId xmlns:a16="http://schemas.microsoft.com/office/drawing/2014/main" id="{00000000-0008-0000-0700-000008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1028105" name="Check Box 9" hidden="1">
              <a:extLst>
                <a:ext uri="{63B3BB69-23CF-44E3-9099-C40C66FF867C}">
                  <a14:compatExt spid="_x0000_s1028105"/>
                </a:ext>
                <a:ext uri="{FF2B5EF4-FFF2-40B4-BE49-F238E27FC236}">
                  <a16:creationId xmlns:a16="http://schemas.microsoft.com/office/drawing/2014/main" id="{00000000-0008-0000-0700-000009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1028106" name="Check Box 10" hidden="1">
              <a:extLst>
                <a:ext uri="{63B3BB69-23CF-44E3-9099-C40C66FF867C}">
                  <a14:compatExt spid="_x0000_s1028106"/>
                </a:ext>
                <a:ext uri="{FF2B5EF4-FFF2-40B4-BE49-F238E27FC236}">
                  <a16:creationId xmlns:a16="http://schemas.microsoft.com/office/drawing/2014/main" id="{00000000-0008-0000-0700-00000A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1028107" name="Check Box 11" hidden="1">
              <a:extLst>
                <a:ext uri="{63B3BB69-23CF-44E3-9099-C40C66FF867C}">
                  <a14:compatExt spid="_x0000_s1028107"/>
                </a:ext>
                <a:ext uri="{FF2B5EF4-FFF2-40B4-BE49-F238E27FC236}">
                  <a16:creationId xmlns:a16="http://schemas.microsoft.com/office/drawing/2014/main" id="{00000000-0008-0000-0700-00000B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1028108" name="Check Box 12" hidden="1">
              <a:extLst>
                <a:ext uri="{63B3BB69-23CF-44E3-9099-C40C66FF867C}">
                  <a14:compatExt spid="_x0000_s1028108"/>
                </a:ext>
                <a:ext uri="{FF2B5EF4-FFF2-40B4-BE49-F238E27FC236}">
                  <a16:creationId xmlns:a16="http://schemas.microsoft.com/office/drawing/2014/main" id="{00000000-0008-0000-0700-00000C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1028109" name="Check Box 13" hidden="1">
              <a:extLst>
                <a:ext uri="{63B3BB69-23CF-44E3-9099-C40C66FF867C}">
                  <a14:compatExt spid="_x0000_s1028109"/>
                </a:ext>
                <a:ext uri="{FF2B5EF4-FFF2-40B4-BE49-F238E27FC236}">
                  <a16:creationId xmlns:a16="http://schemas.microsoft.com/office/drawing/2014/main" id="{00000000-0008-0000-0700-00000D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1028110" name="Check Box 14" descr="C" hidden="1">
              <a:extLst>
                <a:ext uri="{63B3BB69-23CF-44E3-9099-C40C66FF867C}">
                  <a14:compatExt spid="_x0000_s1028110"/>
                </a:ext>
                <a:ext uri="{FF2B5EF4-FFF2-40B4-BE49-F238E27FC236}">
                  <a16:creationId xmlns:a16="http://schemas.microsoft.com/office/drawing/2014/main" id="{00000000-0008-0000-0700-00000E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1028111" name="Check Box 15" hidden="1">
              <a:extLst>
                <a:ext uri="{63B3BB69-23CF-44E3-9099-C40C66FF867C}">
                  <a14:compatExt spid="_x0000_s1028111"/>
                </a:ext>
                <a:ext uri="{FF2B5EF4-FFF2-40B4-BE49-F238E27FC236}">
                  <a16:creationId xmlns:a16="http://schemas.microsoft.com/office/drawing/2014/main" id="{00000000-0008-0000-0700-00000F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1028112" name="Check Box 16" hidden="1">
              <a:extLst>
                <a:ext uri="{63B3BB69-23CF-44E3-9099-C40C66FF867C}">
                  <a14:compatExt spid="_x0000_s1028112"/>
                </a:ext>
                <a:ext uri="{FF2B5EF4-FFF2-40B4-BE49-F238E27FC236}">
                  <a16:creationId xmlns:a16="http://schemas.microsoft.com/office/drawing/2014/main" id="{00000000-0008-0000-0700-000010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1028113" name="Check Box 17" hidden="1">
              <a:extLst>
                <a:ext uri="{63B3BB69-23CF-44E3-9099-C40C66FF867C}">
                  <a14:compatExt spid="_x0000_s1028113"/>
                </a:ext>
                <a:ext uri="{FF2B5EF4-FFF2-40B4-BE49-F238E27FC236}">
                  <a16:creationId xmlns:a16="http://schemas.microsoft.com/office/drawing/2014/main" id="{00000000-0008-0000-0700-000011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1028114" name="Check Box 18" hidden="1">
              <a:extLst>
                <a:ext uri="{63B3BB69-23CF-44E3-9099-C40C66FF867C}">
                  <a14:compatExt spid="_x0000_s1028114"/>
                </a:ext>
                <a:ext uri="{FF2B5EF4-FFF2-40B4-BE49-F238E27FC236}">
                  <a16:creationId xmlns:a16="http://schemas.microsoft.com/office/drawing/2014/main" id="{00000000-0008-0000-0700-000012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1028115" name="Check Box 19" descr="REP" hidden="1">
              <a:extLst>
                <a:ext uri="{63B3BB69-23CF-44E3-9099-C40C66FF867C}">
                  <a14:compatExt spid="_x0000_s1028115"/>
                </a:ext>
                <a:ext uri="{FF2B5EF4-FFF2-40B4-BE49-F238E27FC236}">
                  <a16:creationId xmlns:a16="http://schemas.microsoft.com/office/drawing/2014/main" id="{00000000-0008-0000-0700-000013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1028116" name="Check Box 20" hidden="1">
              <a:extLst>
                <a:ext uri="{63B3BB69-23CF-44E3-9099-C40C66FF867C}">
                  <a14:compatExt spid="_x0000_s1028116"/>
                </a:ext>
                <a:ext uri="{FF2B5EF4-FFF2-40B4-BE49-F238E27FC236}">
                  <a16:creationId xmlns:a16="http://schemas.microsoft.com/office/drawing/2014/main" id="{00000000-0008-0000-0700-000014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1028117" name="Check Box 21" hidden="1">
              <a:extLst>
                <a:ext uri="{63B3BB69-23CF-44E3-9099-C40C66FF867C}">
                  <a14:compatExt spid="_x0000_s1028117"/>
                </a:ext>
                <a:ext uri="{FF2B5EF4-FFF2-40B4-BE49-F238E27FC236}">
                  <a16:creationId xmlns:a16="http://schemas.microsoft.com/office/drawing/2014/main" id="{00000000-0008-0000-0700-000015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1029121" name="Check Box 1" hidden="1">
              <a:extLst>
                <a:ext uri="{63B3BB69-23CF-44E3-9099-C40C66FF867C}">
                  <a14:compatExt spid="_x0000_s1029121"/>
                </a:ext>
                <a:ext uri="{FF2B5EF4-FFF2-40B4-BE49-F238E27FC236}">
                  <a16:creationId xmlns:a16="http://schemas.microsoft.com/office/drawing/2014/main" id="{00000000-0008-0000-0800-000001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1029122" name="Check Box 2" hidden="1">
              <a:extLst>
                <a:ext uri="{63B3BB69-23CF-44E3-9099-C40C66FF867C}">
                  <a14:compatExt spid="_x0000_s1029122"/>
                </a:ext>
                <a:ext uri="{FF2B5EF4-FFF2-40B4-BE49-F238E27FC236}">
                  <a16:creationId xmlns:a16="http://schemas.microsoft.com/office/drawing/2014/main" id="{00000000-0008-0000-0800-000002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1029123" name="Check Box 3" hidden="1">
              <a:extLst>
                <a:ext uri="{63B3BB69-23CF-44E3-9099-C40C66FF867C}">
                  <a14:compatExt spid="_x0000_s1029123"/>
                </a:ext>
                <a:ext uri="{FF2B5EF4-FFF2-40B4-BE49-F238E27FC236}">
                  <a16:creationId xmlns:a16="http://schemas.microsoft.com/office/drawing/2014/main" id="{00000000-0008-0000-0800-000003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1029124" name="Check Box 4" descr="UP" hidden="1">
              <a:extLst>
                <a:ext uri="{63B3BB69-23CF-44E3-9099-C40C66FF867C}">
                  <a14:compatExt spid="_x0000_s1029124"/>
                </a:ext>
                <a:ext uri="{FF2B5EF4-FFF2-40B4-BE49-F238E27FC236}">
                  <a16:creationId xmlns:a16="http://schemas.microsoft.com/office/drawing/2014/main" id="{00000000-0008-0000-0800-000004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1029125" name="Check Box 5" hidden="1">
              <a:extLst>
                <a:ext uri="{63B3BB69-23CF-44E3-9099-C40C66FF867C}">
                  <a14:compatExt spid="_x0000_s1029125"/>
                </a:ext>
                <a:ext uri="{FF2B5EF4-FFF2-40B4-BE49-F238E27FC236}">
                  <a16:creationId xmlns:a16="http://schemas.microsoft.com/office/drawing/2014/main" id="{00000000-0008-0000-0800-000005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1029126" name="Check Box 6" hidden="1">
              <a:extLst>
                <a:ext uri="{63B3BB69-23CF-44E3-9099-C40C66FF867C}">
                  <a14:compatExt spid="_x0000_s1029126"/>
                </a:ext>
                <a:ext uri="{FF2B5EF4-FFF2-40B4-BE49-F238E27FC236}">
                  <a16:creationId xmlns:a16="http://schemas.microsoft.com/office/drawing/2014/main" id="{00000000-0008-0000-0800-000006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1029127" name="Check Box 7" hidden="1">
              <a:extLst>
                <a:ext uri="{63B3BB69-23CF-44E3-9099-C40C66FF867C}">
                  <a14:compatExt spid="_x0000_s1029127"/>
                </a:ext>
                <a:ext uri="{FF2B5EF4-FFF2-40B4-BE49-F238E27FC236}">
                  <a16:creationId xmlns:a16="http://schemas.microsoft.com/office/drawing/2014/main" id="{00000000-0008-0000-0800-000007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1029128" name="Check Box 8" hidden="1">
              <a:extLst>
                <a:ext uri="{63B3BB69-23CF-44E3-9099-C40C66FF867C}">
                  <a14:compatExt spid="_x0000_s1029128"/>
                </a:ext>
                <a:ext uri="{FF2B5EF4-FFF2-40B4-BE49-F238E27FC236}">
                  <a16:creationId xmlns:a16="http://schemas.microsoft.com/office/drawing/2014/main" id="{00000000-0008-0000-0800-000008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1029129" name="Check Box 9" hidden="1">
              <a:extLst>
                <a:ext uri="{63B3BB69-23CF-44E3-9099-C40C66FF867C}">
                  <a14:compatExt spid="_x0000_s1029129"/>
                </a:ext>
                <a:ext uri="{FF2B5EF4-FFF2-40B4-BE49-F238E27FC236}">
                  <a16:creationId xmlns:a16="http://schemas.microsoft.com/office/drawing/2014/main" id="{00000000-0008-0000-0800-000009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1029130" name="Check Box 10" hidden="1">
              <a:extLst>
                <a:ext uri="{63B3BB69-23CF-44E3-9099-C40C66FF867C}">
                  <a14:compatExt spid="_x0000_s1029130"/>
                </a:ext>
                <a:ext uri="{FF2B5EF4-FFF2-40B4-BE49-F238E27FC236}">
                  <a16:creationId xmlns:a16="http://schemas.microsoft.com/office/drawing/2014/main" id="{00000000-0008-0000-0800-00000A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1029131" name="Check Box 11" hidden="1">
              <a:extLst>
                <a:ext uri="{63B3BB69-23CF-44E3-9099-C40C66FF867C}">
                  <a14:compatExt spid="_x0000_s1029131"/>
                </a:ext>
                <a:ext uri="{FF2B5EF4-FFF2-40B4-BE49-F238E27FC236}">
                  <a16:creationId xmlns:a16="http://schemas.microsoft.com/office/drawing/2014/main" id="{00000000-0008-0000-0800-00000B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1029132" name="Check Box 12" hidden="1">
              <a:extLst>
                <a:ext uri="{63B3BB69-23CF-44E3-9099-C40C66FF867C}">
                  <a14:compatExt spid="_x0000_s1029132"/>
                </a:ext>
                <a:ext uri="{FF2B5EF4-FFF2-40B4-BE49-F238E27FC236}">
                  <a16:creationId xmlns:a16="http://schemas.microsoft.com/office/drawing/2014/main" id="{00000000-0008-0000-0800-00000C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1029133" name="Check Box 13" hidden="1">
              <a:extLst>
                <a:ext uri="{63B3BB69-23CF-44E3-9099-C40C66FF867C}">
                  <a14:compatExt spid="_x0000_s1029133"/>
                </a:ext>
                <a:ext uri="{FF2B5EF4-FFF2-40B4-BE49-F238E27FC236}">
                  <a16:creationId xmlns:a16="http://schemas.microsoft.com/office/drawing/2014/main" id="{00000000-0008-0000-0800-00000D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1029134" name="Check Box 14" descr="C" hidden="1">
              <a:extLst>
                <a:ext uri="{63B3BB69-23CF-44E3-9099-C40C66FF867C}">
                  <a14:compatExt spid="_x0000_s1029134"/>
                </a:ext>
                <a:ext uri="{FF2B5EF4-FFF2-40B4-BE49-F238E27FC236}">
                  <a16:creationId xmlns:a16="http://schemas.microsoft.com/office/drawing/2014/main" id="{00000000-0008-0000-0800-00000E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1029135" name="Check Box 15" hidden="1">
              <a:extLst>
                <a:ext uri="{63B3BB69-23CF-44E3-9099-C40C66FF867C}">
                  <a14:compatExt spid="_x0000_s1029135"/>
                </a:ext>
                <a:ext uri="{FF2B5EF4-FFF2-40B4-BE49-F238E27FC236}">
                  <a16:creationId xmlns:a16="http://schemas.microsoft.com/office/drawing/2014/main" id="{00000000-0008-0000-0800-00000F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1029136" name="Check Box 16" hidden="1">
              <a:extLst>
                <a:ext uri="{63B3BB69-23CF-44E3-9099-C40C66FF867C}">
                  <a14:compatExt spid="_x0000_s1029136"/>
                </a:ext>
                <a:ext uri="{FF2B5EF4-FFF2-40B4-BE49-F238E27FC236}">
                  <a16:creationId xmlns:a16="http://schemas.microsoft.com/office/drawing/2014/main" id="{00000000-0008-0000-0800-000010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1029137" name="Check Box 17" hidden="1">
              <a:extLst>
                <a:ext uri="{63B3BB69-23CF-44E3-9099-C40C66FF867C}">
                  <a14:compatExt spid="_x0000_s1029137"/>
                </a:ext>
                <a:ext uri="{FF2B5EF4-FFF2-40B4-BE49-F238E27FC236}">
                  <a16:creationId xmlns:a16="http://schemas.microsoft.com/office/drawing/2014/main" id="{00000000-0008-0000-0800-000011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1029138" name="Check Box 18" hidden="1">
              <a:extLst>
                <a:ext uri="{63B3BB69-23CF-44E3-9099-C40C66FF867C}">
                  <a14:compatExt spid="_x0000_s1029138"/>
                </a:ext>
                <a:ext uri="{FF2B5EF4-FFF2-40B4-BE49-F238E27FC236}">
                  <a16:creationId xmlns:a16="http://schemas.microsoft.com/office/drawing/2014/main" id="{00000000-0008-0000-0800-000012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1029139" name="Check Box 19" descr="REP" hidden="1">
              <a:extLst>
                <a:ext uri="{63B3BB69-23CF-44E3-9099-C40C66FF867C}">
                  <a14:compatExt spid="_x0000_s1029139"/>
                </a:ext>
                <a:ext uri="{FF2B5EF4-FFF2-40B4-BE49-F238E27FC236}">
                  <a16:creationId xmlns:a16="http://schemas.microsoft.com/office/drawing/2014/main" id="{00000000-0008-0000-0800-000013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1029140" name="Check Box 20" hidden="1">
              <a:extLst>
                <a:ext uri="{63B3BB69-23CF-44E3-9099-C40C66FF867C}">
                  <a14:compatExt spid="_x0000_s1029140"/>
                </a:ext>
                <a:ext uri="{FF2B5EF4-FFF2-40B4-BE49-F238E27FC236}">
                  <a16:creationId xmlns:a16="http://schemas.microsoft.com/office/drawing/2014/main" id="{00000000-0008-0000-0800-000014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1029141" name="Check Box 21" hidden="1">
              <a:extLst>
                <a:ext uri="{63B3BB69-23CF-44E3-9099-C40C66FF867C}">
                  <a14:compatExt spid="_x0000_s1029141"/>
                </a:ext>
                <a:ext uri="{FF2B5EF4-FFF2-40B4-BE49-F238E27FC236}">
                  <a16:creationId xmlns:a16="http://schemas.microsoft.com/office/drawing/2014/main" id="{00000000-0008-0000-0800-000015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1030145" name="Check Box 1" hidden="1">
              <a:extLst>
                <a:ext uri="{63B3BB69-23CF-44E3-9099-C40C66FF867C}">
                  <a14:compatExt spid="_x0000_s1030145"/>
                </a:ext>
                <a:ext uri="{FF2B5EF4-FFF2-40B4-BE49-F238E27FC236}">
                  <a16:creationId xmlns:a16="http://schemas.microsoft.com/office/drawing/2014/main" id="{00000000-0008-0000-0900-000001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1030146" name="Check Box 2" hidden="1">
              <a:extLst>
                <a:ext uri="{63B3BB69-23CF-44E3-9099-C40C66FF867C}">
                  <a14:compatExt spid="_x0000_s1030146"/>
                </a:ext>
                <a:ext uri="{FF2B5EF4-FFF2-40B4-BE49-F238E27FC236}">
                  <a16:creationId xmlns:a16="http://schemas.microsoft.com/office/drawing/2014/main" id="{00000000-0008-0000-0900-000002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1030147" name="Check Box 3" hidden="1">
              <a:extLst>
                <a:ext uri="{63B3BB69-23CF-44E3-9099-C40C66FF867C}">
                  <a14:compatExt spid="_x0000_s1030147"/>
                </a:ext>
                <a:ext uri="{FF2B5EF4-FFF2-40B4-BE49-F238E27FC236}">
                  <a16:creationId xmlns:a16="http://schemas.microsoft.com/office/drawing/2014/main" id="{00000000-0008-0000-0900-000003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1030148" name="Check Box 4" descr="UP" hidden="1">
              <a:extLst>
                <a:ext uri="{63B3BB69-23CF-44E3-9099-C40C66FF867C}">
                  <a14:compatExt spid="_x0000_s1030148"/>
                </a:ext>
                <a:ext uri="{FF2B5EF4-FFF2-40B4-BE49-F238E27FC236}">
                  <a16:creationId xmlns:a16="http://schemas.microsoft.com/office/drawing/2014/main" id="{00000000-0008-0000-0900-000004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1030149" name="Check Box 5" hidden="1">
              <a:extLst>
                <a:ext uri="{63B3BB69-23CF-44E3-9099-C40C66FF867C}">
                  <a14:compatExt spid="_x0000_s1030149"/>
                </a:ext>
                <a:ext uri="{FF2B5EF4-FFF2-40B4-BE49-F238E27FC236}">
                  <a16:creationId xmlns:a16="http://schemas.microsoft.com/office/drawing/2014/main" id="{00000000-0008-0000-0900-000005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1030150" name="Check Box 6" hidden="1">
              <a:extLst>
                <a:ext uri="{63B3BB69-23CF-44E3-9099-C40C66FF867C}">
                  <a14:compatExt spid="_x0000_s1030150"/>
                </a:ext>
                <a:ext uri="{FF2B5EF4-FFF2-40B4-BE49-F238E27FC236}">
                  <a16:creationId xmlns:a16="http://schemas.microsoft.com/office/drawing/2014/main" id="{00000000-0008-0000-0900-000006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1030151" name="Check Box 7" hidden="1">
              <a:extLst>
                <a:ext uri="{63B3BB69-23CF-44E3-9099-C40C66FF867C}">
                  <a14:compatExt spid="_x0000_s1030151"/>
                </a:ext>
                <a:ext uri="{FF2B5EF4-FFF2-40B4-BE49-F238E27FC236}">
                  <a16:creationId xmlns:a16="http://schemas.microsoft.com/office/drawing/2014/main" id="{00000000-0008-0000-0900-000007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1030152" name="Check Box 8" hidden="1">
              <a:extLst>
                <a:ext uri="{63B3BB69-23CF-44E3-9099-C40C66FF867C}">
                  <a14:compatExt spid="_x0000_s1030152"/>
                </a:ext>
                <a:ext uri="{FF2B5EF4-FFF2-40B4-BE49-F238E27FC236}">
                  <a16:creationId xmlns:a16="http://schemas.microsoft.com/office/drawing/2014/main" id="{00000000-0008-0000-0900-000008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1030153" name="Check Box 9" hidden="1">
              <a:extLst>
                <a:ext uri="{63B3BB69-23CF-44E3-9099-C40C66FF867C}">
                  <a14:compatExt spid="_x0000_s1030153"/>
                </a:ext>
                <a:ext uri="{FF2B5EF4-FFF2-40B4-BE49-F238E27FC236}">
                  <a16:creationId xmlns:a16="http://schemas.microsoft.com/office/drawing/2014/main" id="{00000000-0008-0000-0900-000009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1030154" name="Check Box 10" hidden="1">
              <a:extLst>
                <a:ext uri="{63B3BB69-23CF-44E3-9099-C40C66FF867C}">
                  <a14:compatExt spid="_x0000_s1030154"/>
                </a:ext>
                <a:ext uri="{FF2B5EF4-FFF2-40B4-BE49-F238E27FC236}">
                  <a16:creationId xmlns:a16="http://schemas.microsoft.com/office/drawing/2014/main" id="{00000000-0008-0000-0900-00000A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1030155" name="Check Box 11" hidden="1">
              <a:extLst>
                <a:ext uri="{63B3BB69-23CF-44E3-9099-C40C66FF867C}">
                  <a14:compatExt spid="_x0000_s1030155"/>
                </a:ext>
                <a:ext uri="{FF2B5EF4-FFF2-40B4-BE49-F238E27FC236}">
                  <a16:creationId xmlns:a16="http://schemas.microsoft.com/office/drawing/2014/main" id="{00000000-0008-0000-0900-00000B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1030156" name="Check Box 12" hidden="1">
              <a:extLst>
                <a:ext uri="{63B3BB69-23CF-44E3-9099-C40C66FF867C}">
                  <a14:compatExt spid="_x0000_s1030156"/>
                </a:ext>
                <a:ext uri="{FF2B5EF4-FFF2-40B4-BE49-F238E27FC236}">
                  <a16:creationId xmlns:a16="http://schemas.microsoft.com/office/drawing/2014/main" id="{00000000-0008-0000-0900-00000C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1030157" name="Check Box 13" hidden="1">
              <a:extLst>
                <a:ext uri="{63B3BB69-23CF-44E3-9099-C40C66FF867C}">
                  <a14:compatExt spid="_x0000_s1030157"/>
                </a:ext>
                <a:ext uri="{FF2B5EF4-FFF2-40B4-BE49-F238E27FC236}">
                  <a16:creationId xmlns:a16="http://schemas.microsoft.com/office/drawing/2014/main" id="{00000000-0008-0000-0900-00000D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1030158" name="Check Box 14" descr="C" hidden="1">
              <a:extLst>
                <a:ext uri="{63B3BB69-23CF-44E3-9099-C40C66FF867C}">
                  <a14:compatExt spid="_x0000_s1030158"/>
                </a:ext>
                <a:ext uri="{FF2B5EF4-FFF2-40B4-BE49-F238E27FC236}">
                  <a16:creationId xmlns:a16="http://schemas.microsoft.com/office/drawing/2014/main" id="{00000000-0008-0000-0900-00000E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1030159" name="Check Box 15" hidden="1">
              <a:extLst>
                <a:ext uri="{63B3BB69-23CF-44E3-9099-C40C66FF867C}">
                  <a14:compatExt spid="_x0000_s1030159"/>
                </a:ext>
                <a:ext uri="{FF2B5EF4-FFF2-40B4-BE49-F238E27FC236}">
                  <a16:creationId xmlns:a16="http://schemas.microsoft.com/office/drawing/2014/main" id="{00000000-0008-0000-0900-00000F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1030160" name="Check Box 16" hidden="1">
              <a:extLst>
                <a:ext uri="{63B3BB69-23CF-44E3-9099-C40C66FF867C}">
                  <a14:compatExt spid="_x0000_s1030160"/>
                </a:ext>
                <a:ext uri="{FF2B5EF4-FFF2-40B4-BE49-F238E27FC236}">
                  <a16:creationId xmlns:a16="http://schemas.microsoft.com/office/drawing/2014/main" id="{00000000-0008-0000-0900-000010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1030161" name="Check Box 17" hidden="1">
              <a:extLst>
                <a:ext uri="{63B3BB69-23CF-44E3-9099-C40C66FF867C}">
                  <a14:compatExt spid="_x0000_s1030161"/>
                </a:ext>
                <a:ext uri="{FF2B5EF4-FFF2-40B4-BE49-F238E27FC236}">
                  <a16:creationId xmlns:a16="http://schemas.microsoft.com/office/drawing/2014/main" id="{00000000-0008-0000-0900-000011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1030162" name="Check Box 18" hidden="1">
              <a:extLst>
                <a:ext uri="{63B3BB69-23CF-44E3-9099-C40C66FF867C}">
                  <a14:compatExt spid="_x0000_s1030162"/>
                </a:ext>
                <a:ext uri="{FF2B5EF4-FFF2-40B4-BE49-F238E27FC236}">
                  <a16:creationId xmlns:a16="http://schemas.microsoft.com/office/drawing/2014/main" id="{00000000-0008-0000-0900-000012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1030163" name="Check Box 19" descr="REP" hidden="1">
              <a:extLst>
                <a:ext uri="{63B3BB69-23CF-44E3-9099-C40C66FF867C}">
                  <a14:compatExt spid="_x0000_s1030163"/>
                </a:ext>
                <a:ext uri="{FF2B5EF4-FFF2-40B4-BE49-F238E27FC236}">
                  <a16:creationId xmlns:a16="http://schemas.microsoft.com/office/drawing/2014/main" id="{00000000-0008-0000-0900-000013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1030164" name="Check Box 20" hidden="1">
              <a:extLst>
                <a:ext uri="{63B3BB69-23CF-44E3-9099-C40C66FF867C}">
                  <a14:compatExt spid="_x0000_s1030164"/>
                </a:ext>
                <a:ext uri="{FF2B5EF4-FFF2-40B4-BE49-F238E27FC236}">
                  <a16:creationId xmlns:a16="http://schemas.microsoft.com/office/drawing/2014/main" id="{00000000-0008-0000-0900-000014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1030165" name="Check Box 21" hidden="1">
              <a:extLst>
                <a:ext uri="{63B3BB69-23CF-44E3-9099-C40C66FF867C}">
                  <a14:compatExt spid="_x0000_s1030165"/>
                </a:ext>
                <a:ext uri="{FF2B5EF4-FFF2-40B4-BE49-F238E27FC236}">
                  <a16:creationId xmlns:a16="http://schemas.microsoft.com/office/drawing/2014/main" id="{00000000-0008-0000-0900-000015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 Type="http://schemas.openxmlformats.org/officeDocument/2006/relationships/drawing" Target="../drawings/drawing9.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52.xml"/><Relationship Id="rId13" Type="http://schemas.openxmlformats.org/officeDocument/2006/relationships/ctrlProp" Target="../ctrlProps/ctrlProp157.xml"/><Relationship Id="rId18" Type="http://schemas.openxmlformats.org/officeDocument/2006/relationships/ctrlProp" Target="../ctrlProps/ctrlProp162.xml"/><Relationship Id="rId3" Type="http://schemas.openxmlformats.org/officeDocument/2006/relationships/vmlDrawing" Target="../drawings/vmlDrawing8.vml"/><Relationship Id="rId21" Type="http://schemas.openxmlformats.org/officeDocument/2006/relationships/ctrlProp" Target="../ctrlProps/ctrlProp165.xml"/><Relationship Id="rId7" Type="http://schemas.openxmlformats.org/officeDocument/2006/relationships/ctrlProp" Target="../ctrlProps/ctrlProp151.xml"/><Relationship Id="rId12" Type="http://schemas.openxmlformats.org/officeDocument/2006/relationships/ctrlProp" Target="../ctrlProps/ctrlProp156.xml"/><Relationship Id="rId17" Type="http://schemas.openxmlformats.org/officeDocument/2006/relationships/ctrlProp" Target="../ctrlProps/ctrlProp161.xml"/><Relationship Id="rId2" Type="http://schemas.openxmlformats.org/officeDocument/2006/relationships/drawing" Target="../drawings/drawing10.xml"/><Relationship Id="rId16" Type="http://schemas.openxmlformats.org/officeDocument/2006/relationships/ctrlProp" Target="../ctrlProps/ctrlProp160.xml"/><Relationship Id="rId20" Type="http://schemas.openxmlformats.org/officeDocument/2006/relationships/ctrlProp" Target="../ctrlProps/ctrlProp164.xml"/><Relationship Id="rId1" Type="http://schemas.openxmlformats.org/officeDocument/2006/relationships/printerSettings" Target="../printerSettings/printerSettings11.bin"/><Relationship Id="rId6" Type="http://schemas.openxmlformats.org/officeDocument/2006/relationships/ctrlProp" Target="../ctrlProps/ctrlProp150.xml"/><Relationship Id="rId11" Type="http://schemas.openxmlformats.org/officeDocument/2006/relationships/ctrlProp" Target="../ctrlProps/ctrlProp155.xml"/><Relationship Id="rId24" Type="http://schemas.openxmlformats.org/officeDocument/2006/relationships/ctrlProp" Target="../ctrlProps/ctrlProp168.xml"/><Relationship Id="rId5" Type="http://schemas.openxmlformats.org/officeDocument/2006/relationships/ctrlProp" Target="../ctrlProps/ctrlProp149.xml"/><Relationship Id="rId15" Type="http://schemas.openxmlformats.org/officeDocument/2006/relationships/ctrlProp" Target="../ctrlProps/ctrlProp159.xml"/><Relationship Id="rId23" Type="http://schemas.openxmlformats.org/officeDocument/2006/relationships/ctrlProp" Target="../ctrlProps/ctrlProp167.xml"/><Relationship Id="rId10" Type="http://schemas.openxmlformats.org/officeDocument/2006/relationships/ctrlProp" Target="../ctrlProps/ctrlProp154.xml"/><Relationship Id="rId19" Type="http://schemas.openxmlformats.org/officeDocument/2006/relationships/ctrlProp" Target="../ctrlProps/ctrlProp163.xml"/><Relationship Id="rId4" Type="http://schemas.openxmlformats.org/officeDocument/2006/relationships/ctrlProp" Target="../ctrlProps/ctrlProp148.xml"/><Relationship Id="rId9" Type="http://schemas.openxmlformats.org/officeDocument/2006/relationships/ctrlProp" Target="../ctrlProps/ctrlProp153.xml"/><Relationship Id="rId14" Type="http://schemas.openxmlformats.org/officeDocument/2006/relationships/ctrlProp" Target="../ctrlProps/ctrlProp158.xml"/><Relationship Id="rId22" Type="http://schemas.openxmlformats.org/officeDocument/2006/relationships/ctrlProp" Target="../ctrlProps/ctrlProp166.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73.xml"/><Relationship Id="rId13" Type="http://schemas.openxmlformats.org/officeDocument/2006/relationships/ctrlProp" Target="../ctrlProps/ctrlProp178.xml"/><Relationship Id="rId18" Type="http://schemas.openxmlformats.org/officeDocument/2006/relationships/ctrlProp" Target="../ctrlProps/ctrlProp183.xml"/><Relationship Id="rId3" Type="http://schemas.openxmlformats.org/officeDocument/2006/relationships/vmlDrawing" Target="../drawings/vmlDrawing9.vml"/><Relationship Id="rId21" Type="http://schemas.openxmlformats.org/officeDocument/2006/relationships/ctrlProp" Target="../ctrlProps/ctrlProp186.xml"/><Relationship Id="rId7" Type="http://schemas.openxmlformats.org/officeDocument/2006/relationships/ctrlProp" Target="../ctrlProps/ctrlProp172.xml"/><Relationship Id="rId12" Type="http://schemas.openxmlformats.org/officeDocument/2006/relationships/ctrlProp" Target="../ctrlProps/ctrlProp177.xml"/><Relationship Id="rId17" Type="http://schemas.openxmlformats.org/officeDocument/2006/relationships/ctrlProp" Target="../ctrlProps/ctrlProp182.xml"/><Relationship Id="rId2" Type="http://schemas.openxmlformats.org/officeDocument/2006/relationships/drawing" Target="../drawings/drawing11.xml"/><Relationship Id="rId16" Type="http://schemas.openxmlformats.org/officeDocument/2006/relationships/ctrlProp" Target="../ctrlProps/ctrlProp181.xml"/><Relationship Id="rId20" Type="http://schemas.openxmlformats.org/officeDocument/2006/relationships/ctrlProp" Target="../ctrlProps/ctrlProp185.xml"/><Relationship Id="rId1" Type="http://schemas.openxmlformats.org/officeDocument/2006/relationships/printerSettings" Target="../printerSettings/printerSettings12.bin"/><Relationship Id="rId6" Type="http://schemas.openxmlformats.org/officeDocument/2006/relationships/ctrlProp" Target="../ctrlProps/ctrlProp171.xml"/><Relationship Id="rId11" Type="http://schemas.openxmlformats.org/officeDocument/2006/relationships/ctrlProp" Target="../ctrlProps/ctrlProp176.xml"/><Relationship Id="rId24" Type="http://schemas.openxmlformats.org/officeDocument/2006/relationships/ctrlProp" Target="../ctrlProps/ctrlProp189.xml"/><Relationship Id="rId5" Type="http://schemas.openxmlformats.org/officeDocument/2006/relationships/ctrlProp" Target="../ctrlProps/ctrlProp170.xml"/><Relationship Id="rId15" Type="http://schemas.openxmlformats.org/officeDocument/2006/relationships/ctrlProp" Target="../ctrlProps/ctrlProp180.xml"/><Relationship Id="rId23" Type="http://schemas.openxmlformats.org/officeDocument/2006/relationships/ctrlProp" Target="../ctrlProps/ctrlProp188.xml"/><Relationship Id="rId10" Type="http://schemas.openxmlformats.org/officeDocument/2006/relationships/ctrlProp" Target="../ctrlProps/ctrlProp175.xml"/><Relationship Id="rId19" Type="http://schemas.openxmlformats.org/officeDocument/2006/relationships/ctrlProp" Target="../ctrlProps/ctrlProp184.xml"/><Relationship Id="rId4" Type="http://schemas.openxmlformats.org/officeDocument/2006/relationships/ctrlProp" Target="../ctrlProps/ctrlProp169.xml"/><Relationship Id="rId9" Type="http://schemas.openxmlformats.org/officeDocument/2006/relationships/ctrlProp" Target="../ctrlProps/ctrlProp174.xml"/><Relationship Id="rId14" Type="http://schemas.openxmlformats.org/officeDocument/2006/relationships/ctrlProp" Target="../ctrlProps/ctrlProp179.xml"/><Relationship Id="rId22" Type="http://schemas.openxmlformats.org/officeDocument/2006/relationships/ctrlProp" Target="../ctrlProps/ctrlProp187.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94.xml"/><Relationship Id="rId13" Type="http://schemas.openxmlformats.org/officeDocument/2006/relationships/ctrlProp" Target="../ctrlProps/ctrlProp199.xml"/><Relationship Id="rId18" Type="http://schemas.openxmlformats.org/officeDocument/2006/relationships/ctrlProp" Target="../ctrlProps/ctrlProp204.xml"/><Relationship Id="rId3" Type="http://schemas.openxmlformats.org/officeDocument/2006/relationships/vmlDrawing" Target="../drawings/vmlDrawing10.vml"/><Relationship Id="rId21" Type="http://schemas.openxmlformats.org/officeDocument/2006/relationships/ctrlProp" Target="../ctrlProps/ctrlProp207.xml"/><Relationship Id="rId7" Type="http://schemas.openxmlformats.org/officeDocument/2006/relationships/ctrlProp" Target="../ctrlProps/ctrlProp193.xml"/><Relationship Id="rId12" Type="http://schemas.openxmlformats.org/officeDocument/2006/relationships/ctrlProp" Target="../ctrlProps/ctrlProp198.xml"/><Relationship Id="rId17" Type="http://schemas.openxmlformats.org/officeDocument/2006/relationships/ctrlProp" Target="../ctrlProps/ctrlProp203.xml"/><Relationship Id="rId2" Type="http://schemas.openxmlformats.org/officeDocument/2006/relationships/drawing" Target="../drawings/drawing12.xml"/><Relationship Id="rId16" Type="http://schemas.openxmlformats.org/officeDocument/2006/relationships/ctrlProp" Target="../ctrlProps/ctrlProp202.xml"/><Relationship Id="rId20" Type="http://schemas.openxmlformats.org/officeDocument/2006/relationships/ctrlProp" Target="../ctrlProps/ctrlProp206.xml"/><Relationship Id="rId1" Type="http://schemas.openxmlformats.org/officeDocument/2006/relationships/printerSettings" Target="../printerSettings/printerSettings13.bin"/><Relationship Id="rId6" Type="http://schemas.openxmlformats.org/officeDocument/2006/relationships/ctrlProp" Target="../ctrlProps/ctrlProp192.xml"/><Relationship Id="rId11" Type="http://schemas.openxmlformats.org/officeDocument/2006/relationships/ctrlProp" Target="../ctrlProps/ctrlProp197.xml"/><Relationship Id="rId24" Type="http://schemas.openxmlformats.org/officeDocument/2006/relationships/ctrlProp" Target="../ctrlProps/ctrlProp210.xml"/><Relationship Id="rId5" Type="http://schemas.openxmlformats.org/officeDocument/2006/relationships/ctrlProp" Target="../ctrlProps/ctrlProp191.xml"/><Relationship Id="rId15" Type="http://schemas.openxmlformats.org/officeDocument/2006/relationships/ctrlProp" Target="../ctrlProps/ctrlProp201.xml"/><Relationship Id="rId23" Type="http://schemas.openxmlformats.org/officeDocument/2006/relationships/ctrlProp" Target="../ctrlProps/ctrlProp209.xml"/><Relationship Id="rId10" Type="http://schemas.openxmlformats.org/officeDocument/2006/relationships/ctrlProp" Target="../ctrlProps/ctrlProp196.xml"/><Relationship Id="rId19" Type="http://schemas.openxmlformats.org/officeDocument/2006/relationships/ctrlProp" Target="../ctrlProps/ctrlProp205.xml"/><Relationship Id="rId4" Type="http://schemas.openxmlformats.org/officeDocument/2006/relationships/ctrlProp" Target="../ctrlProps/ctrlProp190.xml"/><Relationship Id="rId9" Type="http://schemas.openxmlformats.org/officeDocument/2006/relationships/ctrlProp" Target="../ctrlProps/ctrlProp195.xml"/><Relationship Id="rId14" Type="http://schemas.openxmlformats.org/officeDocument/2006/relationships/ctrlProp" Target="../ctrlProps/ctrlProp200.xml"/><Relationship Id="rId22" Type="http://schemas.openxmlformats.org/officeDocument/2006/relationships/ctrlProp" Target="../ctrlProps/ctrlProp208.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15.xml"/><Relationship Id="rId13" Type="http://schemas.openxmlformats.org/officeDocument/2006/relationships/ctrlProp" Target="../ctrlProps/ctrlProp220.xml"/><Relationship Id="rId18" Type="http://schemas.openxmlformats.org/officeDocument/2006/relationships/ctrlProp" Target="../ctrlProps/ctrlProp225.xml"/><Relationship Id="rId3" Type="http://schemas.openxmlformats.org/officeDocument/2006/relationships/vmlDrawing" Target="../drawings/vmlDrawing11.vml"/><Relationship Id="rId21" Type="http://schemas.openxmlformats.org/officeDocument/2006/relationships/ctrlProp" Target="../ctrlProps/ctrlProp228.xml"/><Relationship Id="rId7" Type="http://schemas.openxmlformats.org/officeDocument/2006/relationships/ctrlProp" Target="../ctrlProps/ctrlProp214.xml"/><Relationship Id="rId12" Type="http://schemas.openxmlformats.org/officeDocument/2006/relationships/ctrlProp" Target="../ctrlProps/ctrlProp219.xml"/><Relationship Id="rId17" Type="http://schemas.openxmlformats.org/officeDocument/2006/relationships/ctrlProp" Target="../ctrlProps/ctrlProp224.xml"/><Relationship Id="rId2" Type="http://schemas.openxmlformats.org/officeDocument/2006/relationships/drawing" Target="../drawings/drawing13.xml"/><Relationship Id="rId16" Type="http://schemas.openxmlformats.org/officeDocument/2006/relationships/ctrlProp" Target="../ctrlProps/ctrlProp223.xml"/><Relationship Id="rId20" Type="http://schemas.openxmlformats.org/officeDocument/2006/relationships/ctrlProp" Target="../ctrlProps/ctrlProp227.xml"/><Relationship Id="rId1" Type="http://schemas.openxmlformats.org/officeDocument/2006/relationships/printerSettings" Target="../printerSettings/printerSettings14.bin"/><Relationship Id="rId6" Type="http://schemas.openxmlformats.org/officeDocument/2006/relationships/ctrlProp" Target="../ctrlProps/ctrlProp213.xml"/><Relationship Id="rId11" Type="http://schemas.openxmlformats.org/officeDocument/2006/relationships/ctrlProp" Target="../ctrlProps/ctrlProp218.xml"/><Relationship Id="rId24" Type="http://schemas.openxmlformats.org/officeDocument/2006/relationships/ctrlProp" Target="../ctrlProps/ctrlProp231.xml"/><Relationship Id="rId5" Type="http://schemas.openxmlformats.org/officeDocument/2006/relationships/ctrlProp" Target="../ctrlProps/ctrlProp212.xml"/><Relationship Id="rId15" Type="http://schemas.openxmlformats.org/officeDocument/2006/relationships/ctrlProp" Target="../ctrlProps/ctrlProp222.xml"/><Relationship Id="rId23" Type="http://schemas.openxmlformats.org/officeDocument/2006/relationships/ctrlProp" Target="../ctrlProps/ctrlProp230.xml"/><Relationship Id="rId10" Type="http://schemas.openxmlformats.org/officeDocument/2006/relationships/ctrlProp" Target="../ctrlProps/ctrlProp217.xml"/><Relationship Id="rId19" Type="http://schemas.openxmlformats.org/officeDocument/2006/relationships/ctrlProp" Target="../ctrlProps/ctrlProp226.xml"/><Relationship Id="rId4" Type="http://schemas.openxmlformats.org/officeDocument/2006/relationships/ctrlProp" Target="../ctrlProps/ctrlProp211.xml"/><Relationship Id="rId9" Type="http://schemas.openxmlformats.org/officeDocument/2006/relationships/ctrlProp" Target="../ctrlProps/ctrlProp216.xml"/><Relationship Id="rId14" Type="http://schemas.openxmlformats.org/officeDocument/2006/relationships/ctrlProp" Target="../ctrlProps/ctrlProp221.xml"/><Relationship Id="rId22" Type="http://schemas.openxmlformats.org/officeDocument/2006/relationships/ctrlProp" Target="../ctrlProps/ctrlProp229.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236.xml"/><Relationship Id="rId13" Type="http://schemas.openxmlformats.org/officeDocument/2006/relationships/ctrlProp" Target="../ctrlProps/ctrlProp241.xml"/><Relationship Id="rId18" Type="http://schemas.openxmlformats.org/officeDocument/2006/relationships/ctrlProp" Target="../ctrlProps/ctrlProp246.xml"/><Relationship Id="rId3" Type="http://schemas.openxmlformats.org/officeDocument/2006/relationships/vmlDrawing" Target="../drawings/vmlDrawing12.vml"/><Relationship Id="rId21" Type="http://schemas.openxmlformats.org/officeDocument/2006/relationships/ctrlProp" Target="../ctrlProps/ctrlProp249.xml"/><Relationship Id="rId7" Type="http://schemas.openxmlformats.org/officeDocument/2006/relationships/ctrlProp" Target="../ctrlProps/ctrlProp235.xml"/><Relationship Id="rId12" Type="http://schemas.openxmlformats.org/officeDocument/2006/relationships/ctrlProp" Target="../ctrlProps/ctrlProp240.xml"/><Relationship Id="rId17" Type="http://schemas.openxmlformats.org/officeDocument/2006/relationships/ctrlProp" Target="../ctrlProps/ctrlProp245.xml"/><Relationship Id="rId2" Type="http://schemas.openxmlformats.org/officeDocument/2006/relationships/drawing" Target="../drawings/drawing14.xml"/><Relationship Id="rId16" Type="http://schemas.openxmlformats.org/officeDocument/2006/relationships/ctrlProp" Target="../ctrlProps/ctrlProp244.xml"/><Relationship Id="rId20" Type="http://schemas.openxmlformats.org/officeDocument/2006/relationships/ctrlProp" Target="../ctrlProps/ctrlProp248.xml"/><Relationship Id="rId1" Type="http://schemas.openxmlformats.org/officeDocument/2006/relationships/printerSettings" Target="../printerSettings/printerSettings15.bin"/><Relationship Id="rId6" Type="http://schemas.openxmlformats.org/officeDocument/2006/relationships/ctrlProp" Target="../ctrlProps/ctrlProp234.xml"/><Relationship Id="rId11" Type="http://schemas.openxmlformats.org/officeDocument/2006/relationships/ctrlProp" Target="../ctrlProps/ctrlProp239.xml"/><Relationship Id="rId24" Type="http://schemas.openxmlformats.org/officeDocument/2006/relationships/ctrlProp" Target="../ctrlProps/ctrlProp252.xml"/><Relationship Id="rId5" Type="http://schemas.openxmlformats.org/officeDocument/2006/relationships/ctrlProp" Target="../ctrlProps/ctrlProp233.xml"/><Relationship Id="rId15" Type="http://schemas.openxmlformats.org/officeDocument/2006/relationships/ctrlProp" Target="../ctrlProps/ctrlProp243.xml"/><Relationship Id="rId23" Type="http://schemas.openxmlformats.org/officeDocument/2006/relationships/ctrlProp" Target="../ctrlProps/ctrlProp251.xml"/><Relationship Id="rId10" Type="http://schemas.openxmlformats.org/officeDocument/2006/relationships/ctrlProp" Target="../ctrlProps/ctrlProp238.xml"/><Relationship Id="rId19" Type="http://schemas.openxmlformats.org/officeDocument/2006/relationships/ctrlProp" Target="../ctrlProps/ctrlProp247.xml"/><Relationship Id="rId4" Type="http://schemas.openxmlformats.org/officeDocument/2006/relationships/ctrlProp" Target="../ctrlProps/ctrlProp232.xml"/><Relationship Id="rId9" Type="http://schemas.openxmlformats.org/officeDocument/2006/relationships/ctrlProp" Target="../ctrlProps/ctrlProp237.xml"/><Relationship Id="rId14" Type="http://schemas.openxmlformats.org/officeDocument/2006/relationships/ctrlProp" Target="../ctrlProps/ctrlProp242.xml"/><Relationship Id="rId22" Type="http://schemas.openxmlformats.org/officeDocument/2006/relationships/ctrlProp" Target="../ctrlProps/ctrlProp25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57.xml"/><Relationship Id="rId13" Type="http://schemas.openxmlformats.org/officeDocument/2006/relationships/ctrlProp" Target="../ctrlProps/ctrlProp262.xml"/><Relationship Id="rId18" Type="http://schemas.openxmlformats.org/officeDocument/2006/relationships/ctrlProp" Target="../ctrlProps/ctrlProp267.xml"/><Relationship Id="rId3" Type="http://schemas.openxmlformats.org/officeDocument/2006/relationships/vmlDrawing" Target="../drawings/vmlDrawing13.vml"/><Relationship Id="rId21" Type="http://schemas.openxmlformats.org/officeDocument/2006/relationships/ctrlProp" Target="../ctrlProps/ctrlProp270.xml"/><Relationship Id="rId7" Type="http://schemas.openxmlformats.org/officeDocument/2006/relationships/ctrlProp" Target="../ctrlProps/ctrlProp256.xml"/><Relationship Id="rId12" Type="http://schemas.openxmlformats.org/officeDocument/2006/relationships/ctrlProp" Target="../ctrlProps/ctrlProp261.xml"/><Relationship Id="rId17" Type="http://schemas.openxmlformats.org/officeDocument/2006/relationships/ctrlProp" Target="../ctrlProps/ctrlProp266.xml"/><Relationship Id="rId2" Type="http://schemas.openxmlformats.org/officeDocument/2006/relationships/drawing" Target="../drawings/drawing15.xml"/><Relationship Id="rId16" Type="http://schemas.openxmlformats.org/officeDocument/2006/relationships/ctrlProp" Target="../ctrlProps/ctrlProp265.xml"/><Relationship Id="rId20" Type="http://schemas.openxmlformats.org/officeDocument/2006/relationships/ctrlProp" Target="../ctrlProps/ctrlProp269.xml"/><Relationship Id="rId1" Type="http://schemas.openxmlformats.org/officeDocument/2006/relationships/printerSettings" Target="../printerSettings/printerSettings16.bin"/><Relationship Id="rId6" Type="http://schemas.openxmlformats.org/officeDocument/2006/relationships/ctrlProp" Target="../ctrlProps/ctrlProp255.xml"/><Relationship Id="rId11" Type="http://schemas.openxmlformats.org/officeDocument/2006/relationships/ctrlProp" Target="../ctrlProps/ctrlProp260.xml"/><Relationship Id="rId24" Type="http://schemas.openxmlformats.org/officeDocument/2006/relationships/ctrlProp" Target="../ctrlProps/ctrlProp273.xml"/><Relationship Id="rId5" Type="http://schemas.openxmlformats.org/officeDocument/2006/relationships/ctrlProp" Target="../ctrlProps/ctrlProp254.xml"/><Relationship Id="rId15" Type="http://schemas.openxmlformats.org/officeDocument/2006/relationships/ctrlProp" Target="../ctrlProps/ctrlProp264.xml"/><Relationship Id="rId23" Type="http://schemas.openxmlformats.org/officeDocument/2006/relationships/ctrlProp" Target="../ctrlProps/ctrlProp272.xml"/><Relationship Id="rId10" Type="http://schemas.openxmlformats.org/officeDocument/2006/relationships/ctrlProp" Target="../ctrlProps/ctrlProp259.xml"/><Relationship Id="rId19" Type="http://schemas.openxmlformats.org/officeDocument/2006/relationships/ctrlProp" Target="../ctrlProps/ctrlProp268.xml"/><Relationship Id="rId4" Type="http://schemas.openxmlformats.org/officeDocument/2006/relationships/ctrlProp" Target="../ctrlProps/ctrlProp253.xml"/><Relationship Id="rId9" Type="http://schemas.openxmlformats.org/officeDocument/2006/relationships/ctrlProp" Target="../ctrlProps/ctrlProp258.xml"/><Relationship Id="rId14" Type="http://schemas.openxmlformats.org/officeDocument/2006/relationships/ctrlProp" Target="../ctrlProps/ctrlProp263.xml"/><Relationship Id="rId22" Type="http://schemas.openxmlformats.org/officeDocument/2006/relationships/ctrlProp" Target="../ctrlProps/ctrlProp271.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78.xml"/><Relationship Id="rId13" Type="http://schemas.openxmlformats.org/officeDocument/2006/relationships/ctrlProp" Target="../ctrlProps/ctrlProp283.xml"/><Relationship Id="rId18" Type="http://schemas.openxmlformats.org/officeDocument/2006/relationships/ctrlProp" Target="../ctrlProps/ctrlProp288.xml"/><Relationship Id="rId3" Type="http://schemas.openxmlformats.org/officeDocument/2006/relationships/vmlDrawing" Target="../drawings/vmlDrawing14.vml"/><Relationship Id="rId21" Type="http://schemas.openxmlformats.org/officeDocument/2006/relationships/ctrlProp" Target="../ctrlProps/ctrlProp291.xml"/><Relationship Id="rId7" Type="http://schemas.openxmlformats.org/officeDocument/2006/relationships/ctrlProp" Target="../ctrlProps/ctrlProp277.xml"/><Relationship Id="rId12" Type="http://schemas.openxmlformats.org/officeDocument/2006/relationships/ctrlProp" Target="../ctrlProps/ctrlProp282.xml"/><Relationship Id="rId17" Type="http://schemas.openxmlformats.org/officeDocument/2006/relationships/ctrlProp" Target="../ctrlProps/ctrlProp287.xml"/><Relationship Id="rId2" Type="http://schemas.openxmlformats.org/officeDocument/2006/relationships/drawing" Target="../drawings/drawing16.xml"/><Relationship Id="rId16" Type="http://schemas.openxmlformats.org/officeDocument/2006/relationships/ctrlProp" Target="../ctrlProps/ctrlProp286.xml"/><Relationship Id="rId20" Type="http://schemas.openxmlformats.org/officeDocument/2006/relationships/ctrlProp" Target="../ctrlProps/ctrlProp290.xml"/><Relationship Id="rId1" Type="http://schemas.openxmlformats.org/officeDocument/2006/relationships/printerSettings" Target="../printerSettings/printerSettings17.bin"/><Relationship Id="rId6" Type="http://schemas.openxmlformats.org/officeDocument/2006/relationships/ctrlProp" Target="../ctrlProps/ctrlProp276.xml"/><Relationship Id="rId11" Type="http://schemas.openxmlformats.org/officeDocument/2006/relationships/ctrlProp" Target="../ctrlProps/ctrlProp281.xml"/><Relationship Id="rId24" Type="http://schemas.openxmlformats.org/officeDocument/2006/relationships/ctrlProp" Target="../ctrlProps/ctrlProp294.xml"/><Relationship Id="rId5" Type="http://schemas.openxmlformats.org/officeDocument/2006/relationships/ctrlProp" Target="../ctrlProps/ctrlProp275.xml"/><Relationship Id="rId15" Type="http://schemas.openxmlformats.org/officeDocument/2006/relationships/ctrlProp" Target="../ctrlProps/ctrlProp285.xml"/><Relationship Id="rId23" Type="http://schemas.openxmlformats.org/officeDocument/2006/relationships/ctrlProp" Target="../ctrlProps/ctrlProp293.xml"/><Relationship Id="rId10" Type="http://schemas.openxmlformats.org/officeDocument/2006/relationships/ctrlProp" Target="../ctrlProps/ctrlProp280.xml"/><Relationship Id="rId19" Type="http://schemas.openxmlformats.org/officeDocument/2006/relationships/ctrlProp" Target="../ctrlProps/ctrlProp289.xml"/><Relationship Id="rId4" Type="http://schemas.openxmlformats.org/officeDocument/2006/relationships/ctrlProp" Target="../ctrlProps/ctrlProp274.xml"/><Relationship Id="rId9" Type="http://schemas.openxmlformats.org/officeDocument/2006/relationships/ctrlProp" Target="../ctrlProps/ctrlProp279.xml"/><Relationship Id="rId14" Type="http://schemas.openxmlformats.org/officeDocument/2006/relationships/ctrlProp" Target="../ctrlProps/ctrlProp284.xml"/><Relationship Id="rId22" Type="http://schemas.openxmlformats.org/officeDocument/2006/relationships/ctrlProp" Target="../ctrlProps/ctrlProp292.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99.xml"/><Relationship Id="rId13" Type="http://schemas.openxmlformats.org/officeDocument/2006/relationships/ctrlProp" Target="../ctrlProps/ctrlProp304.xml"/><Relationship Id="rId18" Type="http://schemas.openxmlformats.org/officeDocument/2006/relationships/ctrlProp" Target="../ctrlProps/ctrlProp309.xml"/><Relationship Id="rId3" Type="http://schemas.openxmlformats.org/officeDocument/2006/relationships/vmlDrawing" Target="../drawings/vmlDrawing15.vml"/><Relationship Id="rId21" Type="http://schemas.openxmlformats.org/officeDocument/2006/relationships/ctrlProp" Target="../ctrlProps/ctrlProp312.xml"/><Relationship Id="rId7" Type="http://schemas.openxmlformats.org/officeDocument/2006/relationships/ctrlProp" Target="../ctrlProps/ctrlProp298.xml"/><Relationship Id="rId12" Type="http://schemas.openxmlformats.org/officeDocument/2006/relationships/ctrlProp" Target="../ctrlProps/ctrlProp303.xml"/><Relationship Id="rId17" Type="http://schemas.openxmlformats.org/officeDocument/2006/relationships/ctrlProp" Target="../ctrlProps/ctrlProp308.xml"/><Relationship Id="rId2" Type="http://schemas.openxmlformats.org/officeDocument/2006/relationships/drawing" Target="../drawings/drawing17.xml"/><Relationship Id="rId16" Type="http://schemas.openxmlformats.org/officeDocument/2006/relationships/ctrlProp" Target="../ctrlProps/ctrlProp307.xml"/><Relationship Id="rId20" Type="http://schemas.openxmlformats.org/officeDocument/2006/relationships/ctrlProp" Target="../ctrlProps/ctrlProp311.xml"/><Relationship Id="rId1" Type="http://schemas.openxmlformats.org/officeDocument/2006/relationships/printerSettings" Target="../printerSettings/printerSettings18.bin"/><Relationship Id="rId6" Type="http://schemas.openxmlformats.org/officeDocument/2006/relationships/ctrlProp" Target="../ctrlProps/ctrlProp297.xml"/><Relationship Id="rId11" Type="http://schemas.openxmlformats.org/officeDocument/2006/relationships/ctrlProp" Target="../ctrlProps/ctrlProp302.xml"/><Relationship Id="rId24" Type="http://schemas.openxmlformats.org/officeDocument/2006/relationships/ctrlProp" Target="../ctrlProps/ctrlProp315.xml"/><Relationship Id="rId5" Type="http://schemas.openxmlformats.org/officeDocument/2006/relationships/ctrlProp" Target="../ctrlProps/ctrlProp296.xml"/><Relationship Id="rId15" Type="http://schemas.openxmlformats.org/officeDocument/2006/relationships/ctrlProp" Target="../ctrlProps/ctrlProp306.xml"/><Relationship Id="rId23" Type="http://schemas.openxmlformats.org/officeDocument/2006/relationships/ctrlProp" Target="../ctrlProps/ctrlProp314.xml"/><Relationship Id="rId10" Type="http://schemas.openxmlformats.org/officeDocument/2006/relationships/ctrlProp" Target="../ctrlProps/ctrlProp301.xml"/><Relationship Id="rId19" Type="http://schemas.openxmlformats.org/officeDocument/2006/relationships/ctrlProp" Target="../ctrlProps/ctrlProp310.xml"/><Relationship Id="rId4" Type="http://schemas.openxmlformats.org/officeDocument/2006/relationships/ctrlProp" Target="../ctrlProps/ctrlProp295.xml"/><Relationship Id="rId9" Type="http://schemas.openxmlformats.org/officeDocument/2006/relationships/ctrlProp" Target="../ctrlProps/ctrlProp300.xml"/><Relationship Id="rId14" Type="http://schemas.openxmlformats.org/officeDocument/2006/relationships/ctrlProp" Target="../ctrlProps/ctrlProp305.xml"/><Relationship Id="rId22" Type="http://schemas.openxmlformats.org/officeDocument/2006/relationships/ctrlProp" Target="../ctrlProps/ctrlProp313.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19.xml"/><Relationship Id="rId3" Type="http://schemas.openxmlformats.org/officeDocument/2006/relationships/drawing" Target="../drawings/drawing19.xml"/><Relationship Id="rId7" Type="http://schemas.openxmlformats.org/officeDocument/2006/relationships/ctrlProp" Target="../ctrlProps/ctrlProp318.xml"/><Relationship Id="rId2" Type="http://schemas.openxmlformats.org/officeDocument/2006/relationships/printerSettings" Target="../printerSettings/printerSettings23.bin"/><Relationship Id="rId1" Type="http://schemas.openxmlformats.org/officeDocument/2006/relationships/hyperlink" Target="http://www.ariba.com/" TargetMode="External"/><Relationship Id="rId6" Type="http://schemas.openxmlformats.org/officeDocument/2006/relationships/ctrlProp" Target="../ctrlProps/ctrlProp317.xml"/><Relationship Id="rId5" Type="http://schemas.openxmlformats.org/officeDocument/2006/relationships/ctrlProp" Target="../ctrlProps/ctrlProp316.xml"/><Relationship Id="rId4" Type="http://schemas.openxmlformats.org/officeDocument/2006/relationships/vmlDrawing" Target="../drawings/vmlDrawing17.vml"/><Relationship Id="rId9" Type="http://schemas.openxmlformats.org/officeDocument/2006/relationships/ctrlProp" Target="../ctrlProps/ctrlProp3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4.bin"/><Relationship Id="rId4" Type="http://schemas.openxmlformats.org/officeDocument/2006/relationships/comments" Target="../comments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25.bin"/><Relationship Id="rId4" Type="http://schemas.openxmlformats.org/officeDocument/2006/relationships/comments" Target="../comments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6.bin"/><Relationship Id="rId4" Type="http://schemas.openxmlformats.org/officeDocument/2006/relationships/comments" Target="../comments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7.bin"/><Relationship Id="rId4" Type="http://schemas.openxmlformats.org/officeDocument/2006/relationships/comments" Target="../comments5.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324.xml"/><Relationship Id="rId3" Type="http://schemas.openxmlformats.org/officeDocument/2006/relationships/drawing" Target="../drawings/drawing25.xml"/><Relationship Id="rId7" Type="http://schemas.openxmlformats.org/officeDocument/2006/relationships/ctrlProp" Target="../ctrlProps/ctrlProp323.xml"/><Relationship Id="rId2" Type="http://schemas.openxmlformats.org/officeDocument/2006/relationships/printerSettings" Target="../printerSettings/printerSettings32.bin"/><Relationship Id="rId1" Type="http://schemas.openxmlformats.org/officeDocument/2006/relationships/hyperlink" Target="http://www.ariba.com/" TargetMode="External"/><Relationship Id="rId6" Type="http://schemas.openxmlformats.org/officeDocument/2006/relationships/ctrlProp" Target="../ctrlProps/ctrlProp322.xml"/><Relationship Id="rId5" Type="http://schemas.openxmlformats.org/officeDocument/2006/relationships/ctrlProp" Target="../ctrlProps/ctrlProp321.xml"/><Relationship Id="rId4" Type="http://schemas.openxmlformats.org/officeDocument/2006/relationships/vmlDrawing" Target="../drawings/vmlDrawing22.vml"/><Relationship Id="rId9" Type="http://schemas.openxmlformats.org/officeDocument/2006/relationships/ctrlProp" Target="../ctrlProps/ctrlProp32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6.xml"/><Relationship Id="rId1" Type="http://schemas.openxmlformats.org/officeDocument/2006/relationships/printerSettings" Target="../printerSettings/printerSettings33.bin"/><Relationship Id="rId4" Type="http://schemas.openxmlformats.org/officeDocument/2006/relationships/comments" Target="../comments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7.xml"/><Relationship Id="rId1" Type="http://schemas.openxmlformats.org/officeDocument/2006/relationships/printerSettings" Target="../printerSettings/printerSettings34.bin"/><Relationship Id="rId4" Type="http://schemas.openxmlformats.org/officeDocument/2006/relationships/comments" Target="../comments7.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330.xml"/><Relationship Id="rId3" Type="http://schemas.openxmlformats.org/officeDocument/2006/relationships/vmlDrawing" Target="../drawings/vmlDrawing25.vml"/><Relationship Id="rId7" Type="http://schemas.openxmlformats.org/officeDocument/2006/relationships/ctrlProp" Target="../ctrlProps/ctrlProp329.xml"/><Relationship Id="rId2" Type="http://schemas.openxmlformats.org/officeDocument/2006/relationships/drawing" Target="../drawings/drawing29.xml"/><Relationship Id="rId1" Type="http://schemas.openxmlformats.org/officeDocument/2006/relationships/printerSettings" Target="../printerSettings/printerSettings36.bin"/><Relationship Id="rId6" Type="http://schemas.openxmlformats.org/officeDocument/2006/relationships/ctrlProp" Target="../ctrlProps/ctrlProp328.xml"/><Relationship Id="rId5" Type="http://schemas.openxmlformats.org/officeDocument/2006/relationships/ctrlProp" Target="../ctrlProps/ctrlProp327.xml"/><Relationship Id="rId4" Type="http://schemas.openxmlformats.org/officeDocument/2006/relationships/ctrlProp" Target="../ctrlProps/ctrlProp32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1.xml"/><Relationship Id="rId1" Type="http://schemas.openxmlformats.org/officeDocument/2006/relationships/printerSettings" Target="../printerSettings/printerSettings38.bin"/><Relationship Id="rId4" Type="http://schemas.openxmlformats.org/officeDocument/2006/relationships/comments" Target="../comments8.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2.xml"/><Relationship Id="rId1" Type="http://schemas.openxmlformats.org/officeDocument/2006/relationships/printerSettings" Target="../printerSettings/printerSettings39.bin"/><Relationship Id="rId4" Type="http://schemas.openxmlformats.org/officeDocument/2006/relationships/comments" Target="../comments9.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18"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39.xml"/><Relationship Id="rId7" Type="http://schemas.openxmlformats.org/officeDocument/2006/relationships/ctrlProp" Target="../ctrlProps/ctrlProp25.xml"/><Relationship Id="rId12" Type="http://schemas.openxmlformats.org/officeDocument/2006/relationships/ctrlProp" Target="../ctrlProps/ctrlProp30.xml"/><Relationship Id="rId17" Type="http://schemas.openxmlformats.org/officeDocument/2006/relationships/ctrlProp" Target="../ctrlProps/ctrlProp35.xml"/><Relationship Id="rId2" Type="http://schemas.openxmlformats.org/officeDocument/2006/relationships/drawing" Target="../drawings/drawing4.xml"/><Relationship Id="rId16" Type="http://schemas.openxmlformats.org/officeDocument/2006/relationships/ctrlProp" Target="../ctrlProps/ctrlProp34.xml"/><Relationship Id="rId20" Type="http://schemas.openxmlformats.org/officeDocument/2006/relationships/ctrlProp" Target="../ctrlProps/ctrlProp38.xml"/><Relationship Id="rId1" Type="http://schemas.openxmlformats.org/officeDocument/2006/relationships/printerSettings" Target="../printerSettings/printerSettings5.bin"/><Relationship Id="rId6" Type="http://schemas.openxmlformats.org/officeDocument/2006/relationships/ctrlProp" Target="../ctrlProps/ctrlProp24.xml"/><Relationship Id="rId11" Type="http://schemas.openxmlformats.org/officeDocument/2006/relationships/ctrlProp" Target="../ctrlProps/ctrlProp29.xml"/><Relationship Id="rId24" Type="http://schemas.openxmlformats.org/officeDocument/2006/relationships/ctrlProp" Target="../ctrlProps/ctrlProp42.xml"/><Relationship Id="rId5" Type="http://schemas.openxmlformats.org/officeDocument/2006/relationships/ctrlProp" Target="../ctrlProps/ctrlProp23.xml"/><Relationship Id="rId15" Type="http://schemas.openxmlformats.org/officeDocument/2006/relationships/ctrlProp" Target="../ctrlProps/ctrlProp33.xml"/><Relationship Id="rId23" Type="http://schemas.openxmlformats.org/officeDocument/2006/relationships/ctrlProp" Target="../ctrlProps/ctrlProp41.xml"/><Relationship Id="rId10" Type="http://schemas.openxmlformats.org/officeDocument/2006/relationships/ctrlProp" Target="../ctrlProps/ctrlProp28.xml"/><Relationship Id="rId19" Type="http://schemas.openxmlformats.org/officeDocument/2006/relationships/ctrlProp" Target="../ctrlProps/ctrlProp37.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 Id="rId22" Type="http://schemas.openxmlformats.org/officeDocument/2006/relationships/ctrlProp" Target="../ctrlProps/ctrlProp40.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7.xml"/><Relationship Id="rId13" Type="http://schemas.openxmlformats.org/officeDocument/2006/relationships/ctrlProp" Target="../ctrlProps/ctrlProp52.xml"/><Relationship Id="rId18" Type="http://schemas.openxmlformats.org/officeDocument/2006/relationships/ctrlProp" Target="../ctrlProps/ctrlProp57.xml"/><Relationship Id="rId3" Type="http://schemas.openxmlformats.org/officeDocument/2006/relationships/vmlDrawing" Target="../drawings/vmlDrawing3.vml"/><Relationship Id="rId21" Type="http://schemas.openxmlformats.org/officeDocument/2006/relationships/ctrlProp" Target="../ctrlProps/ctrlProp60.xml"/><Relationship Id="rId7" Type="http://schemas.openxmlformats.org/officeDocument/2006/relationships/ctrlProp" Target="../ctrlProps/ctrlProp46.xml"/><Relationship Id="rId12" Type="http://schemas.openxmlformats.org/officeDocument/2006/relationships/ctrlProp" Target="../ctrlProps/ctrlProp51.xml"/><Relationship Id="rId17" Type="http://schemas.openxmlformats.org/officeDocument/2006/relationships/ctrlProp" Target="../ctrlProps/ctrlProp56.xml"/><Relationship Id="rId2" Type="http://schemas.openxmlformats.org/officeDocument/2006/relationships/drawing" Target="../drawings/drawing5.xml"/><Relationship Id="rId16" Type="http://schemas.openxmlformats.org/officeDocument/2006/relationships/ctrlProp" Target="../ctrlProps/ctrlProp55.xml"/><Relationship Id="rId20" Type="http://schemas.openxmlformats.org/officeDocument/2006/relationships/ctrlProp" Target="../ctrlProps/ctrlProp59.xml"/><Relationship Id="rId1" Type="http://schemas.openxmlformats.org/officeDocument/2006/relationships/printerSettings" Target="../printerSettings/printerSettings6.bin"/><Relationship Id="rId6" Type="http://schemas.openxmlformats.org/officeDocument/2006/relationships/ctrlProp" Target="../ctrlProps/ctrlProp45.xml"/><Relationship Id="rId11" Type="http://schemas.openxmlformats.org/officeDocument/2006/relationships/ctrlProp" Target="../ctrlProps/ctrlProp50.xml"/><Relationship Id="rId24" Type="http://schemas.openxmlformats.org/officeDocument/2006/relationships/ctrlProp" Target="../ctrlProps/ctrlProp63.xml"/><Relationship Id="rId5" Type="http://schemas.openxmlformats.org/officeDocument/2006/relationships/ctrlProp" Target="../ctrlProps/ctrlProp44.xml"/><Relationship Id="rId15" Type="http://schemas.openxmlformats.org/officeDocument/2006/relationships/ctrlProp" Target="../ctrlProps/ctrlProp54.xml"/><Relationship Id="rId23" Type="http://schemas.openxmlformats.org/officeDocument/2006/relationships/ctrlProp" Target="../ctrlProps/ctrlProp62.xml"/><Relationship Id="rId10" Type="http://schemas.openxmlformats.org/officeDocument/2006/relationships/ctrlProp" Target="../ctrlProps/ctrlProp49.xml"/><Relationship Id="rId19" Type="http://schemas.openxmlformats.org/officeDocument/2006/relationships/ctrlProp" Target="../ctrlProps/ctrlProp58.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 Id="rId22" Type="http://schemas.openxmlformats.org/officeDocument/2006/relationships/ctrlProp" Target="../ctrlProps/ctrlProp6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3" Type="http://schemas.openxmlformats.org/officeDocument/2006/relationships/vmlDrawing" Target="../drawings/vmlDrawing4.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 Type="http://schemas.openxmlformats.org/officeDocument/2006/relationships/drawing" Target="../drawings/drawing6.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7.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89.xml"/><Relationship Id="rId13" Type="http://schemas.openxmlformats.org/officeDocument/2006/relationships/ctrlProp" Target="../ctrlProps/ctrlProp94.xml"/><Relationship Id="rId18" Type="http://schemas.openxmlformats.org/officeDocument/2006/relationships/ctrlProp" Target="../ctrlProps/ctrlProp99.xml"/><Relationship Id="rId3" Type="http://schemas.openxmlformats.org/officeDocument/2006/relationships/vmlDrawing" Target="../drawings/vmlDrawing5.vml"/><Relationship Id="rId21" Type="http://schemas.openxmlformats.org/officeDocument/2006/relationships/ctrlProp" Target="../ctrlProps/ctrlProp102.xml"/><Relationship Id="rId7" Type="http://schemas.openxmlformats.org/officeDocument/2006/relationships/ctrlProp" Target="../ctrlProps/ctrlProp88.xml"/><Relationship Id="rId12" Type="http://schemas.openxmlformats.org/officeDocument/2006/relationships/ctrlProp" Target="../ctrlProps/ctrlProp93.xml"/><Relationship Id="rId17" Type="http://schemas.openxmlformats.org/officeDocument/2006/relationships/ctrlProp" Target="../ctrlProps/ctrlProp98.xml"/><Relationship Id="rId2" Type="http://schemas.openxmlformats.org/officeDocument/2006/relationships/drawing" Target="../drawings/drawing7.xml"/><Relationship Id="rId16" Type="http://schemas.openxmlformats.org/officeDocument/2006/relationships/ctrlProp" Target="../ctrlProps/ctrlProp97.xml"/><Relationship Id="rId20" Type="http://schemas.openxmlformats.org/officeDocument/2006/relationships/ctrlProp" Target="../ctrlProps/ctrlProp101.xml"/><Relationship Id="rId1" Type="http://schemas.openxmlformats.org/officeDocument/2006/relationships/printerSettings" Target="../printerSettings/printerSettings8.bin"/><Relationship Id="rId6" Type="http://schemas.openxmlformats.org/officeDocument/2006/relationships/ctrlProp" Target="../ctrlProps/ctrlProp87.xml"/><Relationship Id="rId11" Type="http://schemas.openxmlformats.org/officeDocument/2006/relationships/ctrlProp" Target="../ctrlProps/ctrlProp92.xml"/><Relationship Id="rId24" Type="http://schemas.openxmlformats.org/officeDocument/2006/relationships/ctrlProp" Target="../ctrlProps/ctrlProp105.xml"/><Relationship Id="rId5" Type="http://schemas.openxmlformats.org/officeDocument/2006/relationships/ctrlProp" Target="../ctrlProps/ctrlProp86.xml"/><Relationship Id="rId15" Type="http://schemas.openxmlformats.org/officeDocument/2006/relationships/ctrlProp" Target="../ctrlProps/ctrlProp96.xml"/><Relationship Id="rId23" Type="http://schemas.openxmlformats.org/officeDocument/2006/relationships/ctrlProp" Target="../ctrlProps/ctrlProp104.xml"/><Relationship Id="rId10" Type="http://schemas.openxmlformats.org/officeDocument/2006/relationships/ctrlProp" Target="../ctrlProps/ctrlProp91.xml"/><Relationship Id="rId19" Type="http://schemas.openxmlformats.org/officeDocument/2006/relationships/ctrlProp" Target="../ctrlProps/ctrlProp100.xml"/><Relationship Id="rId4" Type="http://schemas.openxmlformats.org/officeDocument/2006/relationships/ctrlProp" Target="../ctrlProps/ctrlProp85.xml"/><Relationship Id="rId9" Type="http://schemas.openxmlformats.org/officeDocument/2006/relationships/ctrlProp" Target="../ctrlProps/ctrlProp90.xml"/><Relationship Id="rId14" Type="http://schemas.openxmlformats.org/officeDocument/2006/relationships/ctrlProp" Target="../ctrlProps/ctrlProp95.xml"/><Relationship Id="rId22" Type="http://schemas.openxmlformats.org/officeDocument/2006/relationships/ctrlProp" Target="../ctrlProps/ctrlProp10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10.xml"/><Relationship Id="rId13" Type="http://schemas.openxmlformats.org/officeDocument/2006/relationships/ctrlProp" Target="../ctrlProps/ctrlProp115.xml"/><Relationship Id="rId18" Type="http://schemas.openxmlformats.org/officeDocument/2006/relationships/ctrlProp" Target="../ctrlProps/ctrlProp120.xml"/><Relationship Id="rId3" Type="http://schemas.openxmlformats.org/officeDocument/2006/relationships/vmlDrawing" Target="../drawings/vmlDrawing6.vml"/><Relationship Id="rId21" Type="http://schemas.openxmlformats.org/officeDocument/2006/relationships/ctrlProp" Target="../ctrlProps/ctrlProp123.xml"/><Relationship Id="rId7" Type="http://schemas.openxmlformats.org/officeDocument/2006/relationships/ctrlProp" Target="../ctrlProps/ctrlProp109.xml"/><Relationship Id="rId12" Type="http://schemas.openxmlformats.org/officeDocument/2006/relationships/ctrlProp" Target="../ctrlProps/ctrlProp114.xml"/><Relationship Id="rId17" Type="http://schemas.openxmlformats.org/officeDocument/2006/relationships/ctrlProp" Target="../ctrlProps/ctrlProp119.xml"/><Relationship Id="rId2" Type="http://schemas.openxmlformats.org/officeDocument/2006/relationships/drawing" Target="../drawings/drawing8.xml"/><Relationship Id="rId16" Type="http://schemas.openxmlformats.org/officeDocument/2006/relationships/ctrlProp" Target="../ctrlProps/ctrlProp118.xml"/><Relationship Id="rId20" Type="http://schemas.openxmlformats.org/officeDocument/2006/relationships/ctrlProp" Target="../ctrlProps/ctrlProp122.xml"/><Relationship Id="rId1" Type="http://schemas.openxmlformats.org/officeDocument/2006/relationships/printerSettings" Target="../printerSettings/printerSettings9.bin"/><Relationship Id="rId6" Type="http://schemas.openxmlformats.org/officeDocument/2006/relationships/ctrlProp" Target="../ctrlProps/ctrlProp108.xml"/><Relationship Id="rId11" Type="http://schemas.openxmlformats.org/officeDocument/2006/relationships/ctrlProp" Target="../ctrlProps/ctrlProp113.xml"/><Relationship Id="rId24" Type="http://schemas.openxmlformats.org/officeDocument/2006/relationships/ctrlProp" Target="../ctrlProps/ctrlProp126.xml"/><Relationship Id="rId5" Type="http://schemas.openxmlformats.org/officeDocument/2006/relationships/ctrlProp" Target="../ctrlProps/ctrlProp107.xml"/><Relationship Id="rId15" Type="http://schemas.openxmlformats.org/officeDocument/2006/relationships/ctrlProp" Target="../ctrlProps/ctrlProp117.xml"/><Relationship Id="rId23" Type="http://schemas.openxmlformats.org/officeDocument/2006/relationships/ctrlProp" Target="../ctrlProps/ctrlProp125.xml"/><Relationship Id="rId10" Type="http://schemas.openxmlformats.org/officeDocument/2006/relationships/ctrlProp" Target="../ctrlProps/ctrlProp112.xml"/><Relationship Id="rId19" Type="http://schemas.openxmlformats.org/officeDocument/2006/relationships/ctrlProp" Target="../ctrlProps/ctrlProp121.xml"/><Relationship Id="rId4" Type="http://schemas.openxmlformats.org/officeDocument/2006/relationships/ctrlProp" Target="../ctrlProps/ctrlProp106.xml"/><Relationship Id="rId9" Type="http://schemas.openxmlformats.org/officeDocument/2006/relationships/ctrlProp" Target="../ctrlProps/ctrlProp111.xml"/><Relationship Id="rId14" Type="http://schemas.openxmlformats.org/officeDocument/2006/relationships/ctrlProp" Target="../ctrlProps/ctrlProp116.xml"/><Relationship Id="rId22" Type="http://schemas.openxmlformats.org/officeDocument/2006/relationships/ctrlProp" Target="../ctrlProps/ctrlProp12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E3C49-36F9-40D0-B47C-1A14F4B0A6C8}">
  <dimension ref="A1:B22"/>
  <sheetViews>
    <sheetView topLeftCell="A7" workbookViewId="0">
      <selection activeCell="A11" sqref="A11"/>
    </sheetView>
  </sheetViews>
  <sheetFormatPr defaultRowHeight="14.5" x14ac:dyDescent="0.35"/>
  <cols>
    <col min="1" max="1" width="22.54296875" customWidth="1"/>
    <col min="2" max="2" width="31.1796875" customWidth="1"/>
  </cols>
  <sheetData>
    <row r="1" spans="1:2" x14ac:dyDescent="0.35">
      <c r="A1" s="405" t="s">
        <v>549</v>
      </c>
      <c r="B1" s="405" t="s">
        <v>482</v>
      </c>
    </row>
    <row r="2" spans="1:2" x14ac:dyDescent="0.35">
      <c r="A2" s="406" t="str">
        <f>HYPERLINK("#CRD_Instructions!B3","CRD_Instructions")</f>
        <v>CRD_Instructions</v>
      </c>
      <c r="B2" t="s">
        <v>550</v>
      </c>
    </row>
    <row r="3" spans="1:2" x14ac:dyDescent="0.35">
      <c r="A3" s="406" t="str">
        <f>HYPERLINK("#CRD_Overview!B3","CRD_Overview")</f>
        <v>CRD_Overview</v>
      </c>
      <c r="B3" t="s">
        <v>550</v>
      </c>
    </row>
    <row r="4" spans="1:2" x14ac:dyDescent="0.35">
      <c r="A4" s="406" t="str">
        <f>HYPERLINK("#CRD-01!B3","CRD-01")</f>
        <v>CRD-01</v>
      </c>
      <c r="B4" t="s">
        <v>550</v>
      </c>
    </row>
    <row r="5" spans="1:2" x14ac:dyDescent="0.35">
      <c r="A5" s="406" t="str">
        <f>HYPERLINK("#CRD_Translations!B3","CRD_Translations")</f>
        <v>CRD_Translations</v>
      </c>
      <c r="B5" t="s">
        <v>550</v>
      </c>
    </row>
    <row r="6" spans="1:2" x14ac:dyDescent="0.35">
      <c r="A6" s="406" t="str">
        <f>HYPERLINK("#CRD_Interface_Changes!B3","CRD_Interface_Translations")</f>
        <v>CRD_Interface_Translations</v>
      </c>
      <c r="B6" t="s">
        <v>550</v>
      </c>
    </row>
    <row r="7" spans="1:2" x14ac:dyDescent="0.35">
      <c r="A7" s="406" t="str">
        <f>HYPERLINK("#Data_Source!B3","Data_Source")</f>
        <v>Data_Source</v>
      </c>
      <c r="B7" t="s">
        <v>550</v>
      </c>
    </row>
    <row r="8" spans="1:2" x14ac:dyDescent="0.35">
      <c r="A8" s="406" t="str">
        <f>HYPERLINK("#Sourcing_Instructions!B3","Sourcing_Instructions")</f>
        <v>Sourcing_Instructions</v>
      </c>
      <c r="B8" t="s">
        <v>551</v>
      </c>
    </row>
    <row r="9" spans="1:2" x14ac:dyDescent="0.35">
      <c r="A9" s="406" t="str">
        <f>HYPERLINK("#Available_Field_Types!B3","Available_Field_Types")</f>
        <v>Available_Field_Types</v>
      </c>
      <c r="B9" t="s">
        <v>551</v>
      </c>
    </row>
    <row r="10" spans="1:2" x14ac:dyDescent="0.35">
      <c r="A10" s="406" t="str">
        <f>HYPERLINK("#Standard_Header_Fields!B3","Standard_Header_Fields")</f>
        <v>Standard_Header_Fields</v>
      </c>
      <c r="B10" t="s">
        <v>551</v>
      </c>
    </row>
    <row r="11" spans="1:2" x14ac:dyDescent="0.35">
      <c r="A11" s="406" t="str">
        <f>HYPERLINK("#Sourcing_Custom_Fields!B3","Sourcing Custom Fields")</f>
        <v>Sourcing Custom Fields</v>
      </c>
      <c r="B11" t="s">
        <v>551</v>
      </c>
    </row>
    <row r="12" spans="1:2" x14ac:dyDescent="0.35">
      <c r="A12" s="406" t="str">
        <f>HYPERLINK("#Contracts_Custom_Fields!B3","Contracts Custom Fields")</f>
        <v>Contracts Custom Fields</v>
      </c>
      <c r="B12" t="s">
        <v>551</v>
      </c>
    </row>
    <row r="13" spans="1:2" x14ac:dyDescent="0.35">
      <c r="A13" s="406" t="str">
        <f>HYPERLINK("#SPM_Custom_Fields!B3","SPM Custom Fields")</f>
        <v>SPM Custom Fields</v>
      </c>
      <c r="B13" t="s">
        <v>551</v>
      </c>
    </row>
    <row r="14" spans="1:2" x14ac:dyDescent="0.35">
      <c r="A14" s="406" t="str">
        <f>HYPERLINK("#Picklist_Values!B3","Picklist Values")</f>
        <v>Picklist Values</v>
      </c>
      <c r="B14" t="s">
        <v>551</v>
      </c>
    </row>
    <row r="15" spans="1:2" x14ac:dyDescent="0.35">
      <c r="A15" s="406" t="str">
        <f>HYPERLINK("#Sourcing_Translations!B3 ","Sourcing Translations ")</f>
        <v xml:space="preserve">Sourcing Translations </v>
      </c>
      <c r="B15" t="s">
        <v>551</v>
      </c>
    </row>
    <row r="16" spans="1:2" x14ac:dyDescent="0.35">
      <c r="A16" s="406" t="str">
        <f>HYPERLINK("#Examples!B3","Examples")</f>
        <v>Examples</v>
      </c>
      <c r="B16" t="s">
        <v>551</v>
      </c>
    </row>
    <row r="17" spans="1:2" x14ac:dyDescent="0.35">
      <c r="A17" s="406" t="str">
        <f>HYPERLINK("#Savings_Instructions!B3","Savings Instructions")</f>
        <v>Savings Instructions</v>
      </c>
      <c r="B17" t="s">
        <v>743</v>
      </c>
    </row>
    <row r="18" spans="1:2" x14ac:dyDescent="0.35">
      <c r="A18" s="406" t="str">
        <f>HYPERLINK("#Savings_Available_Field_Types!B3","Savings Available Field Types")</f>
        <v>Savings Available Field Types</v>
      </c>
      <c r="B18" t="s">
        <v>743</v>
      </c>
    </row>
    <row r="19" spans="1:2" x14ac:dyDescent="0.35">
      <c r="A19" s="406" t="str">
        <f>HYPERLINK("#Savings_Standard_Fields!B3","Savings Standard Fields")</f>
        <v>Savings Standard Fields</v>
      </c>
      <c r="B19" t="s">
        <v>743</v>
      </c>
    </row>
    <row r="20" spans="1:2" x14ac:dyDescent="0.35">
      <c r="A20" s="406" t="str">
        <f>HYPERLINK("#Savings_Details_Custom_Fields!B3","Savings Details Custom Fields")</f>
        <v>Savings Details Custom Fields</v>
      </c>
      <c r="B20" t="s">
        <v>743</v>
      </c>
    </row>
    <row r="21" spans="1:2" x14ac:dyDescent="0.35">
      <c r="A21" s="406" t="str">
        <f>HYPERLINK("#Savings_Alloc_Custom_Fields!B3","Savings Alloc_Custom_Fields")</f>
        <v>Savings Alloc_Custom_Fields</v>
      </c>
      <c r="B21" t="s">
        <v>743</v>
      </c>
    </row>
    <row r="22" spans="1:2" x14ac:dyDescent="0.35">
      <c r="A22" s="406" t="str">
        <f>HYPERLINK("#Savings_Layout!B3","Savings Layout")</f>
        <v>Savings Layout</v>
      </c>
      <c r="B22" t="s">
        <v>743</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ADA91-5AB7-4A14-82EE-2AB69157DB1B}">
  <sheetPr>
    <tabColor rgb="FFFF0000"/>
    <outlinePr summaryBelow="0" summaryRight="0"/>
  </sheetPr>
  <dimension ref="B1:S67"/>
  <sheetViews>
    <sheetView showGridLines="0" zoomScaleNormal="100" workbookViewId="0">
      <selection activeCell="C10" sqref="B10:G28"/>
    </sheetView>
  </sheetViews>
  <sheetFormatPr defaultColWidth="9.1796875" defaultRowHeight="14" outlineLevelCol="1" x14ac:dyDescent="0.3"/>
  <cols>
    <col min="1" max="1" width="0.81640625" style="22" customWidth="1"/>
    <col min="2" max="2" width="17.1796875" style="22" customWidth="1"/>
    <col min="3" max="5" width="15.7265625" style="22" customWidth="1"/>
    <col min="6" max="6" width="20" style="22" customWidth="1"/>
    <col min="7" max="7" width="15.7265625" style="22" customWidth="1"/>
    <col min="8" max="9" width="2.54296875" style="22" customWidth="1"/>
    <col min="10" max="10" width="20.54296875" style="23" customWidth="1" outlineLevel="1"/>
    <col min="11" max="11" width="22.54296875" style="22" customWidth="1" outlineLevel="1"/>
    <col min="12" max="12" width="3" style="37" customWidth="1" outlineLevel="1"/>
    <col min="13" max="13" width="20.54296875" style="22" customWidth="1" outlineLevel="1"/>
    <col min="14" max="14" width="20.453125" style="22" customWidth="1" outlineLevel="1"/>
    <col min="15" max="15" width="2.54296875" style="22" customWidth="1"/>
    <col min="16" max="19" width="25.54296875" style="22" customWidth="1" outlineLevel="1"/>
    <col min="20" max="16384" width="9.1796875" style="22"/>
  </cols>
  <sheetData>
    <row r="1" spans="2:19" s="23" customFormat="1" ht="15" customHeight="1" x14ac:dyDescent="0.35">
      <c r="B1" s="595" t="s">
        <v>15</v>
      </c>
      <c r="L1" s="28"/>
    </row>
    <row r="2" spans="2:19" ht="5.25" customHeight="1" x14ac:dyDescent="0.3">
      <c r="L2" s="27"/>
    </row>
    <row r="3" spans="2:19" ht="15" customHeight="1" x14ac:dyDescent="0.3">
      <c r="B3" s="25"/>
      <c r="C3" s="25"/>
      <c r="D3" s="25"/>
      <c r="E3" s="25"/>
      <c r="F3" s="25"/>
      <c r="G3" s="25"/>
      <c r="J3" s="410" t="s">
        <v>554</v>
      </c>
      <c r="K3" s="411"/>
      <c r="L3" s="27"/>
    </row>
    <row r="4" spans="2:19" ht="14.5" customHeight="1" x14ac:dyDescent="0.3">
      <c r="B4" s="39" t="s">
        <v>13</v>
      </c>
      <c r="C4" s="24"/>
      <c r="D4" s="25"/>
      <c r="E4" s="25"/>
      <c r="F4" s="25"/>
      <c r="G4" s="25"/>
      <c r="J4" s="410" t="s">
        <v>555</v>
      </c>
      <c r="K4" s="411"/>
      <c r="L4" s="27"/>
      <c r="M4" s="613" t="s">
        <v>754</v>
      </c>
      <c r="N4" s="613"/>
    </row>
    <row r="5" spans="2:19" ht="14.5" customHeight="1" x14ac:dyDescent="0.3">
      <c r="B5" s="40" t="s">
        <v>67</v>
      </c>
      <c r="C5" s="24"/>
      <c r="D5" s="25"/>
      <c r="E5" s="25"/>
      <c r="F5" s="25"/>
      <c r="G5" s="25"/>
      <c r="J5" s="613" t="s">
        <v>764</v>
      </c>
      <c r="K5" s="613"/>
      <c r="L5" s="27"/>
      <c r="M5" s="613"/>
      <c r="N5" s="613"/>
    </row>
    <row r="6" spans="2:19" ht="15" customHeight="1" x14ac:dyDescent="0.3">
      <c r="B6" s="41" t="s">
        <v>1</v>
      </c>
      <c r="C6" s="34" t="str">
        <f>CRD_Overview!D1</f>
        <v>Customer Name</v>
      </c>
      <c r="D6" s="25"/>
      <c r="E6" s="25"/>
      <c r="F6" s="25"/>
      <c r="G6" s="42"/>
      <c r="J6" s="613"/>
      <c r="K6" s="613"/>
      <c r="L6" s="27"/>
      <c r="M6" s="613"/>
      <c r="N6" s="613"/>
    </row>
    <row r="7" spans="2:19" x14ac:dyDescent="0.3">
      <c r="B7" s="41" t="s">
        <v>2</v>
      </c>
      <c r="C7" s="34" t="str">
        <f>CRD_Overview!D2</f>
        <v>Buying &amp; Invoicing</v>
      </c>
      <c r="D7" s="25"/>
      <c r="E7" s="25"/>
      <c r="F7" s="25"/>
      <c r="G7" s="25"/>
      <c r="J7" s="613"/>
      <c r="K7" s="613"/>
      <c r="L7" s="27"/>
      <c r="M7" s="613"/>
      <c r="N7" s="613"/>
    </row>
    <row r="8" spans="2:19" x14ac:dyDescent="0.3">
      <c r="B8" s="41" t="s">
        <v>6</v>
      </c>
      <c r="C8" s="35" t="str">
        <f ca="1">MID(CELL("filename",A1),FIND("]",CELL("filename",A1))+1,255)</f>
        <v>CRD-07</v>
      </c>
      <c r="D8" s="25"/>
      <c r="E8" s="25"/>
      <c r="F8" s="25"/>
      <c r="G8" s="25"/>
      <c r="K8" s="92"/>
      <c r="L8" s="27"/>
    </row>
    <row r="9" spans="2:19" x14ac:dyDescent="0.3">
      <c r="B9" s="25"/>
      <c r="C9" s="25"/>
      <c r="D9" s="25"/>
      <c r="E9" s="25"/>
      <c r="F9" s="25"/>
      <c r="G9" s="25"/>
      <c r="I9" s="121" t="s">
        <v>115</v>
      </c>
      <c r="J9" s="614" t="s">
        <v>70</v>
      </c>
      <c r="K9" s="615"/>
      <c r="L9" s="89"/>
      <c r="M9" s="103" t="s">
        <v>77</v>
      </c>
      <c r="N9" s="98"/>
      <c r="O9" s="29"/>
      <c r="P9" s="616" t="s">
        <v>8</v>
      </c>
      <c r="Q9" s="616"/>
      <c r="R9" s="616"/>
      <c r="S9" s="616"/>
    </row>
    <row r="10" spans="2:19" ht="14.5" customHeight="1" x14ac:dyDescent="0.3">
      <c r="B10" s="617" t="s">
        <v>121</v>
      </c>
      <c r="C10" s="619"/>
      <c r="D10" s="619"/>
      <c r="E10" s="619"/>
      <c r="F10" s="619"/>
      <c r="G10" s="620"/>
      <c r="I10" s="27"/>
      <c r="J10" s="605" t="s">
        <v>119</v>
      </c>
      <c r="K10" s="102"/>
      <c r="L10" s="124"/>
      <c r="M10" s="48" t="s">
        <v>125</v>
      </c>
      <c r="N10" s="44"/>
      <c r="O10" s="29"/>
      <c r="P10" s="150"/>
      <c r="Q10" s="150"/>
      <c r="R10" s="150"/>
      <c r="S10" s="150"/>
    </row>
    <row r="11" spans="2:19" ht="14.5" customHeight="1" x14ac:dyDescent="0.3">
      <c r="B11" s="618"/>
      <c r="C11" s="621"/>
      <c r="D11" s="621"/>
      <c r="E11" s="621"/>
      <c r="F11" s="621"/>
      <c r="G11" s="622"/>
      <c r="I11" s="27"/>
      <c r="J11" s="99" t="s">
        <v>118</v>
      </c>
      <c r="K11" s="96"/>
      <c r="L11" s="124"/>
      <c r="M11" s="623" t="s">
        <v>76</v>
      </c>
      <c r="N11" s="46"/>
      <c r="O11" s="29"/>
      <c r="P11" s="150"/>
      <c r="Q11" s="150"/>
      <c r="R11" s="150"/>
      <c r="S11" s="150"/>
    </row>
    <row r="12" spans="2:19" ht="14.5" customHeight="1" x14ac:dyDescent="0.3">
      <c r="B12" s="609" t="s">
        <v>122</v>
      </c>
      <c r="C12" s="625" t="s">
        <v>763</v>
      </c>
      <c r="D12" s="625"/>
      <c r="E12" s="625"/>
      <c r="F12" s="625"/>
      <c r="G12" s="626"/>
      <c r="I12" s="27"/>
      <c r="J12" s="99" t="s">
        <v>52</v>
      </c>
      <c r="K12" s="96" t="s">
        <v>11</v>
      </c>
      <c r="L12" s="124"/>
      <c r="M12" s="624"/>
      <c r="N12" s="46"/>
      <c r="O12" s="29"/>
      <c r="P12" s="150"/>
      <c r="Q12" s="150"/>
      <c r="R12" s="150"/>
      <c r="S12" s="150"/>
    </row>
    <row r="13" spans="2:19" ht="14.5" customHeight="1" x14ac:dyDescent="0.3">
      <c r="B13" s="609" t="s">
        <v>761</v>
      </c>
      <c r="C13" s="625" t="s">
        <v>762</v>
      </c>
      <c r="D13" s="625"/>
      <c r="E13" s="625"/>
      <c r="F13" s="625"/>
      <c r="G13" s="626"/>
      <c r="I13" s="27"/>
      <c r="J13" s="99" t="s">
        <v>120</v>
      </c>
      <c r="K13" s="96"/>
      <c r="L13" s="122"/>
      <c r="M13" s="624"/>
      <c r="N13" s="46"/>
      <c r="O13" s="29"/>
      <c r="P13" s="150"/>
      <c r="Q13" s="150"/>
      <c r="R13" s="150"/>
      <c r="S13" s="150"/>
    </row>
    <row r="14" spans="2:19" ht="14.5" customHeight="1" x14ac:dyDescent="0.3">
      <c r="B14" s="627" t="s">
        <v>123</v>
      </c>
      <c r="C14" s="627"/>
      <c r="D14" s="627"/>
      <c r="E14" s="627"/>
      <c r="F14" s="627"/>
      <c r="G14" s="627"/>
      <c r="I14" s="27"/>
      <c r="J14" s="99" t="s">
        <v>53</v>
      </c>
      <c r="K14" s="97" t="b">
        <v>0</v>
      </c>
      <c r="L14" s="125"/>
      <c r="M14" s="624"/>
      <c r="N14" s="46"/>
      <c r="O14" s="29"/>
      <c r="P14" s="150"/>
      <c r="Q14" s="150"/>
      <c r="R14" s="150"/>
      <c r="S14" s="150"/>
    </row>
    <row r="15" spans="2:19" ht="14.5" customHeight="1" x14ac:dyDescent="0.3">
      <c r="B15" s="628"/>
      <c r="C15" s="628"/>
      <c r="D15" s="628"/>
      <c r="E15" s="628"/>
      <c r="F15" s="628"/>
      <c r="G15" s="628"/>
      <c r="I15" s="27"/>
      <c r="J15" s="99" t="s">
        <v>124</v>
      </c>
      <c r="K15" s="97" t="b">
        <v>0</v>
      </c>
      <c r="L15" s="135"/>
      <c r="M15" s="624"/>
      <c r="N15" s="49"/>
      <c r="O15" s="29"/>
      <c r="P15" s="150"/>
      <c r="Q15" s="150"/>
      <c r="R15" s="150"/>
      <c r="S15" s="150"/>
    </row>
    <row r="16" spans="2:19" ht="14.5" customHeight="1" x14ac:dyDescent="0.3">
      <c r="B16" s="628"/>
      <c r="C16" s="628"/>
      <c r="D16" s="628"/>
      <c r="E16" s="628"/>
      <c r="F16" s="628"/>
      <c r="G16" s="628"/>
      <c r="I16" s="27"/>
      <c r="J16" s="99" t="s">
        <v>71</v>
      </c>
      <c r="K16" s="97" t="b">
        <v>0</v>
      </c>
      <c r="L16" s="125"/>
      <c r="N16" s="29"/>
      <c r="P16" s="150"/>
      <c r="Q16" s="150"/>
      <c r="R16" s="150"/>
      <c r="S16" s="150"/>
    </row>
    <row r="17" spans="2:19" ht="14.5" customHeight="1" x14ac:dyDescent="0.3">
      <c r="B17" s="628"/>
      <c r="C17" s="628"/>
      <c r="D17" s="628"/>
      <c r="E17" s="628"/>
      <c r="F17" s="628"/>
      <c r="G17" s="628"/>
      <c r="I17" s="27"/>
      <c r="J17" s="100" t="s">
        <v>72</v>
      </c>
      <c r="K17" s="97" t="b">
        <v>0</v>
      </c>
      <c r="L17" s="125"/>
      <c r="N17" s="29"/>
      <c r="P17" s="150"/>
      <c r="Q17" s="150"/>
      <c r="R17" s="150"/>
      <c r="S17" s="150"/>
    </row>
    <row r="18" spans="2:19" ht="14.5" customHeight="1" x14ac:dyDescent="0.3">
      <c r="B18" s="628"/>
      <c r="C18" s="628"/>
      <c r="D18" s="628"/>
      <c r="E18" s="628"/>
      <c r="F18" s="628"/>
      <c r="G18" s="628"/>
      <c r="I18" s="27"/>
      <c r="J18" s="100" t="s">
        <v>73</v>
      </c>
      <c r="K18" s="96"/>
      <c r="L18" s="124"/>
      <c r="P18" s="150"/>
      <c r="Q18" s="150"/>
      <c r="R18" s="150"/>
      <c r="S18" s="150"/>
    </row>
    <row r="19" spans="2:19" ht="14.5" customHeight="1" x14ac:dyDescent="0.3">
      <c r="B19" s="628"/>
      <c r="C19" s="628"/>
      <c r="D19" s="628"/>
      <c r="E19" s="628"/>
      <c r="F19" s="628"/>
      <c r="G19" s="628"/>
      <c r="I19" s="27"/>
      <c r="J19" s="100" t="s">
        <v>54</v>
      </c>
      <c r="K19" s="96"/>
      <c r="L19" s="136"/>
      <c r="M19" s="55" t="s">
        <v>63</v>
      </c>
      <c r="N19" s="91"/>
      <c r="P19" s="150"/>
      <c r="Q19" s="150"/>
      <c r="R19" s="150"/>
      <c r="S19" s="150"/>
    </row>
    <row r="20" spans="2:19" ht="14.5" customHeight="1" x14ac:dyDescent="0.3">
      <c r="B20" s="628"/>
      <c r="C20" s="628"/>
      <c r="D20" s="628"/>
      <c r="E20" s="628"/>
      <c r="F20" s="628"/>
      <c r="G20" s="628"/>
      <c r="I20" s="27"/>
      <c r="J20" s="630" t="s">
        <v>78</v>
      </c>
      <c r="K20" s="630"/>
      <c r="L20" s="126"/>
      <c r="M20" s="60" t="s">
        <v>126</v>
      </c>
      <c r="N20" s="148"/>
      <c r="P20" s="150"/>
      <c r="Q20" s="150"/>
      <c r="R20" s="150"/>
      <c r="S20" s="150"/>
    </row>
    <row r="21" spans="2:19" ht="14.5" customHeight="1" x14ac:dyDescent="0.3">
      <c r="B21" s="628"/>
      <c r="C21" s="628"/>
      <c r="D21" s="628"/>
      <c r="E21" s="628"/>
      <c r="F21" s="628"/>
      <c r="G21" s="628"/>
      <c r="I21" s="27"/>
      <c r="J21" s="631"/>
      <c r="K21" s="631"/>
      <c r="L21" s="127"/>
      <c r="M21" s="60" t="s">
        <v>127</v>
      </c>
      <c r="N21" s="46"/>
      <c r="P21" s="150"/>
      <c r="Q21" s="150"/>
      <c r="R21" s="150"/>
      <c r="S21" s="150"/>
    </row>
    <row r="22" spans="2:19" ht="14.5" customHeight="1" x14ac:dyDescent="0.3">
      <c r="B22" s="628"/>
      <c r="C22" s="628"/>
      <c r="D22" s="628"/>
      <c r="E22" s="628"/>
      <c r="F22" s="628"/>
      <c r="G22" s="628"/>
      <c r="I22" s="27"/>
      <c r="J22" s="632"/>
      <c r="K22" s="632"/>
      <c r="L22" s="127"/>
      <c r="M22" s="603" t="s">
        <v>128</v>
      </c>
      <c r="N22" s="149"/>
      <c r="P22" s="150"/>
      <c r="Q22" s="150"/>
      <c r="R22" s="150"/>
      <c r="S22" s="150"/>
    </row>
    <row r="23" spans="2:19" ht="14.5" customHeight="1" x14ac:dyDescent="0.3">
      <c r="B23" s="628"/>
      <c r="C23" s="628"/>
      <c r="D23" s="628"/>
      <c r="E23" s="628"/>
      <c r="F23" s="628"/>
      <c r="G23" s="628"/>
      <c r="I23" s="27"/>
      <c r="J23" s="633" t="s">
        <v>66</v>
      </c>
      <c r="K23" s="93" t="b">
        <v>0</v>
      </c>
      <c r="L23" s="125"/>
      <c r="M23" s="29"/>
      <c r="N23" s="29"/>
      <c r="P23" s="150"/>
      <c r="Q23" s="150"/>
      <c r="R23" s="150"/>
      <c r="S23" s="150"/>
    </row>
    <row r="24" spans="2:19" ht="14.5" customHeight="1" x14ac:dyDescent="0.3">
      <c r="B24" s="628"/>
      <c r="C24" s="628"/>
      <c r="D24" s="628"/>
      <c r="E24" s="628"/>
      <c r="F24" s="628"/>
      <c r="G24" s="628"/>
      <c r="I24" s="27"/>
      <c r="J24" s="633"/>
      <c r="K24" s="93" t="b">
        <v>0</v>
      </c>
      <c r="L24" s="125"/>
      <c r="P24" s="150"/>
      <c r="Q24" s="150"/>
      <c r="R24" s="150"/>
      <c r="S24" s="150"/>
    </row>
    <row r="25" spans="2:19" ht="14.5" customHeight="1" x14ac:dyDescent="0.3">
      <c r="B25" s="628"/>
      <c r="C25" s="628"/>
      <c r="D25" s="628"/>
      <c r="E25" s="628"/>
      <c r="F25" s="628"/>
      <c r="G25" s="628"/>
      <c r="I25" s="27"/>
      <c r="J25" s="633"/>
      <c r="K25" s="93" t="b">
        <v>0</v>
      </c>
      <c r="L25" s="125"/>
      <c r="P25" s="150"/>
      <c r="Q25" s="150"/>
      <c r="R25" s="150"/>
      <c r="S25" s="150"/>
    </row>
    <row r="26" spans="2:19" ht="14.5" customHeight="1" x14ac:dyDescent="0.3">
      <c r="B26" s="628"/>
      <c r="C26" s="628"/>
      <c r="D26" s="628"/>
      <c r="E26" s="628"/>
      <c r="F26" s="628"/>
      <c r="G26" s="628"/>
      <c r="I26" s="27"/>
      <c r="J26" s="634"/>
      <c r="K26" s="94" t="b">
        <v>0</v>
      </c>
      <c r="L26" s="137"/>
      <c r="P26" s="150"/>
      <c r="Q26" s="150"/>
      <c r="R26" s="150"/>
      <c r="S26" s="150"/>
    </row>
    <row r="27" spans="2:19" ht="14.5" customHeight="1" x14ac:dyDescent="0.3">
      <c r="B27" s="628"/>
      <c r="C27" s="628"/>
      <c r="D27" s="628"/>
      <c r="E27" s="628"/>
      <c r="F27" s="628"/>
      <c r="G27" s="628"/>
      <c r="I27" s="27"/>
      <c r="J27" s="101" t="s">
        <v>104</v>
      </c>
      <c r="K27" s="95" t="b">
        <v>0</v>
      </c>
      <c r="L27" s="128"/>
      <c r="P27" s="150"/>
      <c r="Q27" s="150"/>
      <c r="R27" s="150"/>
      <c r="S27" s="150"/>
    </row>
    <row r="28" spans="2:19" ht="14.5" customHeight="1" x14ac:dyDescent="0.3">
      <c r="B28" s="629"/>
      <c r="C28" s="629"/>
      <c r="D28" s="629"/>
      <c r="E28" s="629"/>
      <c r="F28" s="629"/>
      <c r="G28" s="629"/>
      <c r="I28" s="27"/>
      <c r="J28" s="635" t="s">
        <v>755</v>
      </c>
      <c r="K28" s="635"/>
      <c r="L28" s="138"/>
      <c r="P28" s="150"/>
      <c r="Q28" s="150"/>
      <c r="R28" s="150"/>
      <c r="S28" s="150"/>
    </row>
    <row r="29" spans="2:19" ht="14.5" customHeight="1" x14ac:dyDescent="0.3">
      <c r="B29" s="636" t="s">
        <v>9</v>
      </c>
      <c r="C29" s="36" t="b">
        <v>0</v>
      </c>
      <c r="D29" s="36" t="b">
        <v>0</v>
      </c>
      <c r="E29" s="36" t="b">
        <v>0</v>
      </c>
      <c r="F29" s="36" t="b">
        <v>0</v>
      </c>
      <c r="G29" s="36" t="b">
        <v>0</v>
      </c>
      <c r="I29" s="27"/>
      <c r="J29" s="635"/>
      <c r="K29" s="635"/>
      <c r="L29" s="129"/>
      <c r="P29" s="150"/>
      <c r="Q29" s="150"/>
      <c r="R29" s="150"/>
      <c r="S29" s="150"/>
    </row>
    <row r="30" spans="2:19" ht="14.5" customHeight="1" x14ac:dyDescent="0.3">
      <c r="B30" s="637"/>
      <c r="C30" s="36" t="b">
        <v>0</v>
      </c>
      <c r="D30" s="36" t="b">
        <v>0</v>
      </c>
      <c r="E30" s="36" t="b">
        <v>0</v>
      </c>
      <c r="F30" s="36" t="b">
        <v>0</v>
      </c>
      <c r="G30" s="43" t="b">
        <v>0</v>
      </c>
      <c r="I30" s="27"/>
      <c r="J30" s="639" t="s">
        <v>56</v>
      </c>
      <c r="K30" s="640"/>
      <c r="L30" s="130"/>
      <c r="P30" s="150"/>
      <c r="Q30" s="150"/>
      <c r="R30" s="150"/>
      <c r="S30" s="150"/>
    </row>
    <row r="31" spans="2:19" ht="14.5" customHeight="1" x14ac:dyDescent="0.3">
      <c r="B31" s="638"/>
      <c r="C31" s="36" t="b">
        <v>0</v>
      </c>
      <c r="D31" s="36" t="b">
        <v>0</v>
      </c>
      <c r="E31" s="36"/>
      <c r="F31" s="36"/>
      <c r="G31" s="146" t="str">
        <f>IF('CRD-07'!$C$29,"PR, ","") &amp; IF('CRD-07'!$D$29,"PO, ","") &amp; IF('CRD-07'!$E$29,"UP, ","") &amp; IF('CRD-07'!$F$29,"RC, ","") &amp; IF('CRD-07'!$G$29,"INV/IR, ","") &amp; IF('CRD-07'!$C$30,"SH, ","") &amp; IF('CRD-07'!$D$30,"C, ","") &amp; IF('CRD-07'!$E$30,"CAT, ","") &amp; IF('CRD-07'!$F$30,"WF, ","") &amp; IF('CRD-07'!$G$30,"INTEG, ","")&amp; IF('CRD-07'!$C$31,"AN, ","")&amp; IF('CRD-07'!$D$31,"REP, ","")</f>
        <v/>
      </c>
      <c r="I31" s="27"/>
      <c r="J31" s="641"/>
      <c r="K31" s="642"/>
      <c r="L31" s="132"/>
      <c r="P31" s="150"/>
      <c r="Q31" s="150"/>
      <c r="R31" s="150"/>
      <c r="S31" s="150"/>
    </row>
    <row r="32" spans="2:19" ht="14.5" customHeight="1" x14ac:dyDescent="0.3">
      <c r="B32" s="593" t="s">
        <v>744</v>
      </c>
      <c r="C32" s="120"/>
      <c r="D32" s="120"/>
      <c r="E32" s="120"/>
      <c r="F32" s="120"/>
      <c r="G32" s="120"/>
      <c r="H32" s="29"/>
      <c r="I32" s="27"/>
      <c r="J32" s="643"/>
      <c r="K32" s="644"/>
      <c r="L32" s="133"/>
      <c r="P32" s="150"/>
      <c r="Q32" s="150"/>
      <c r="R32" s="150"/>
      <c r="S32" s="150"/>
    </row>
    <row r="33" spans="2:19" s="37" customFormat="1" ht="14.5" customHeight="1" x14ac:dyDescent="0.3">
      <c r="B33" s="585" t="s">
        <v>746</v>
      </c>
      <c r="C33" s="408"/>
      <c r="D33" s="408"/>
      <c r="E33" s="408"/>
      <c r="F33" s="408"/>
      <c r="G33" s="409" t="str">
        <f>IF(C32 &lt;&gt; "", C32, "") &amp; IF(D32 &lt;&gt; "", CONCATENATE(", ",D32), "") &amp; IF(E32 &lt;&gt; "", CONCATENATE(", ",E32), "") &amp; IF(F32 &lt;&gt; "", CONCATENATE(", ",F32), "") &amp; IF(G32 &lt;&gt; "", CONCATENATE(", ",G32), "")</f>
        <v/>
      </c>
      <c r="H33" s="27"/>
      <c r="I33" s="27"/>
      <c r="J33" s="645" t="s">
        <v>55</v>
      </c>
      <c r="K33" s="646"/>
      <c r="L33" s="126"/>
      <c r="P33" s="150"/>
      <c r="Q33" s="150"/>
      <c r="R33" s="150"/>
      <c r="S33" s="150"/>
    </row>
    <row r="34" spans="2:19" s="37" customFormat="1" ht="14.5" customHeight="1" x14ac:dyDescent="0.3">
      <c r="B34" s="45" t="s">
        <v>68</v>
      </c>
      <c r="C34" s="38"/>
      <c r="D34" s="38"/>
      <c r="E34" s="38"/>
      <c r="F34" s="38"/>
      <c r="G34" s="38"/>
      <c r="H34" s="27"/>
      <c r="I34" s="27"/>
      <c r="J34" s="641"/>
      <c r="K34" s="642"/>
      <c r="L34" s="139"/>
      <c r="P34" s="150"/>
      <c r="Q34" s="150"/>
      <c r="R34" s="150"/>
      <c r="S34" s="150"/>
    </row>
    <row r="35" spans="2:19" ht="14.5" customHeight="1" x14ac:dyDescent="0.3">
      <c r="B35" s="647" t="s">
        <v>69</v>
      </c>
      <c r="C35" s="648"/>
      <c r="D35" s="648"/>
      <c r="E35" s="648"/>
      <c r="F35" s="648"/>
      <c r="G35" s="649"/>
      <c r="I35" s="27"/>
      <c r="J35" s="643"/>
      <c r="K35" s="644"/>
      <c r="L35" s="131"/>
      <c r="P35" s="150"/>
      <c r="Q35" s="150"/>
      <c r="R35" s="150"/>
      <c r="S35" s="150"/>
    </row>
    <row r="36" spans="2:19" ht="14.5" customHeight="1" x14ac:dyDescent="0.3">
      <c r="B36" s="650" t="s">
        <v>760</v>
      </c>
      <c r="C36" s="651"/>
      <c r="D36" s="651"/>
      <c r="E36" s="651"/>
      <c r="F36" s="651"/>
      <c r="G36" s="652"/>
      <c r="I36" s="27"/>
      <c r="J36" s="645" t="s">
        <v>57</v>
      </c>
      <c r="K36" s="646"/>
      <c r="L36" s="126"/>
      <c r="P36" s="150"/>
      <c r="Q36" s="150"/>
      <c r="R36" s="150"/>
      <c r="S36" s="150"/>
    </row>
    <row r="37" spans="2:19" ht="14.5" customHeight="1" x14ac:dyDescent="0.3">
      <c r="B37" s="653"/>
      <c r="C37" s="654"/>
      <c r="D37" s="654"/>
      <c r="E37" s="654"/>
      <c r="F37" s="654"/>
      <c r="G37" s="655"/>
      <c r="I37" s="27"/>
      <c r="J37" s="656"/>
      <c r="K37" s="657"/>
      <c r="L37" s="134"/>
      <c r="P37" s="150"/>
      <c r="Q37" s="150"/>
      <c r="R37" s="150"/>
      <c r="S37" s="150"/>
    </row>
    <row r="38" spans="2:19" ht="14.5" customHeight="1" x14ac:dyDescent="0.3">
      <c r="B38" s="653"/>
      <c r="C38" s="654"/>
      <c r="D38" s="654"/>
      <c r="E38" s="654"/>
      <c r="F38" s="654"/>
      <c r="G38" s="655"/>
      <c r="I38" s="27"/>
      <c r="J38" s="658"/>
      <c r="K38" s="659"/>
      <c r="L38" s="134"/>
      <c r="P38" s="150"/>
      <c r="Q38" s="150"/>
      <c r="R38" s="150"/>
      <c r="S38" s="150"/>
    </row>
    <row r="39" spans="2:19" ht="14.5" customHeight="1" x14ac:dyDescent="0.3">
      <c r="B39" s="653"/>
      <c r="C39" s="654"/>
      <c r="D39" s="654"/>
      <c r="E39" s="654"/>
      <c r="F39" s="654"/>
      <c r="G39" s="655"/>
      <c r="I39" s="27"/>
      <c r="J39" s="606" t="s">
        <v>65</v>
      </c>
      <c r="K39" s="607"/>
      <c r="L39" s="126"/>
      <c r="P39" s="150"/>
      <c r="Q39" s="150"/>
      <c r="R39" s="150"/>
      <c r="S39" s="150"/>
    </row>
    <row r="40" spans="2:19" ht="14.5" customHeight="1" x14ac:dyDescent="0.3">
      <c r="B40" s="653"/>
      <c r="C40" s="654"/>
      <c r="D40" s="654"/>
      <c r="E40" s="654"/>
      <c r="F40" s="654"/>
      <c r="G40" s="655"/>
      <c r="I40" s="27"/>
      <c r="J40" s="656"/>
      <c r="K40" s="657"/>
      <c r="L40" s="141"/>
      <c r="P40" s="150"/>
      <c r="Q40" s="150"/>
      <c r="R40" s="150"/>
      <c r="S40" s="150"/>
    </row>
    <row r="41" spans="2:19" ht="14.5" customHeight="1" x14ac:dyDescent="0.3">
      <c r="B41" s="653"/>
      <c r="C41" s="654"/>
      <c r="D41" s="654"/>
      <c r="E41" s="654"/>
      <c r="F41" s="654"/>
      <c r="G41" s="655"/>
      <c r="I41" s="27"/>
      <c r="J41" s="658"/>
      <c r="K41" s="659"/>
      <c r="L41" s="134"/>
      <c r="P41" s="150"/>
      <c r="Q41" s="150"/>
      <c r="R41" s="150"/>
      <c r="S41" s="150"/>
    </row>
    <row r="42" spans="2:19" ht="14.5" customHeight="1" x14ac:dyDescent="0.3">
      <c r="B42" s="653"/>
      <c r="C42" s="654"/>
      <c r="D42" s="654"/>
      <c r="E42" s="654"/>
      <c r="F42" s="654"/>
      <c r="G42" s="655"/>
      <c r="I42" s="27"/>
      <c r="J42" s="645" t="s">
        <v>74</v>
      </c>
      <c r="K42" s="646"/>
      <c r="L42" s="126"/>
      <c r="P42" s="150"/>
      <c r="Q42" s="150"/>
      <c r="R42" s="150"/>
      <c r="S42" s="150"/>
    </row>
    <row r="43" spans="2:19" ht="14.5" customHeight="1" x14ac:dyDescent="0.3">
      <c r="B43" s="653"/>
      <c r="C43" s="654"/>
      <c r="D43" s="654"/>
      <c r="E43" s="654"/>
      <c r="F43" s="654"/>
      <c r="G43" s="655"/>
      <c r="I43" s="27"/>
      <c r="J43" s="660"/>
      <c r="K43" s="661"/>
      <c r="L43" s="123"/>
      <c r="P43" s="150"/>
      <c r="Q43" s="150"/>
      <c r="R43" s="150"/>
      <c r="S43" s="150"/>
    </row>
    <row r="44" spans="2:19" ht="14.5" customHeight="1" x14ac:dyDescent="0.3">
      <c r="B44" s="60" t="s">
        <v>37</v>
      </c>
      <c r="C44" s="664"/>
      <c r="D44" s="664"/>
      <c r="E44" s="664"/>
      <c r="F44" s="61" t="s">
        <v>759</v>
      </c>
      <c r="G44" s="143"/>
      <c r="I44" s="27"/>
      <c r="J44" s="656"/>
      <c r="K44" s="657"/>
      <c r="L44" s="123"/>
      <c r="P44" s="150"/>
      <c r="Q44" s="150"/>
      <c r="R44" s="150"/>
      <c r="S44" s="150"/>
    </row>
    <row r="45" spans="2:19" ht="21" customHeight="1" x14ac:dyDescent="0.3">
      <c r="B45" s="60"/>
      <c r="C45" s="664"/>
      <c r="D45" s="664"/>
      <c r="E45" s="664"/>
      <c r="F45" s="598"/>
      <c r="G45" s="596"/>
      <c r="I45" s="27"/>
      <c r="J45" s="656"/>
      <c r="K45" s="657"/>
      <c r="L45" s="123"/>
      <c r="P45" s="150"/>
      <c r="Q45" s="150"/>
      <c r="R45" s="150"/>
      <c r="S45" s="150"/>
    </row>
    <row r="46" spans="2:19" ht="14.5" customHeight="1" x14ac:dyDescent="0.3">
      <c r="B46" s="666" t="s">
        <v>129</v>
      </c>
      <c r="C46" s="666"/>
      <c r="D46" s="666"/>
      <c r="E46" s="666"/>
      <c r="F46" s="666"/>
      <c r="G46" s="666"/>
      <c r="I46" s="27"/>
      <c r="J46" s="656"/>
      <c r="K46" s="657"/>
      <c r="L46" s="123"/>
      <c r="P46" s="150"/>
      <c r="Q46" s="150"/>
      <c r="R46" s="150"/>
      <c r="S46" s="150"/>
    </row>
    <row r="47" spans="2:19" ht="14.5" customHeight="1" x14ac:dyDescent="0.3">
      <c r="I47" s="27"/>
      <c r="J47" s="656"/>
      <c r="K47" s="657"/>
      <c r="L47" s="134"/>
      <c r="P47" s="150"/>
      <c r="Q47" s="150"/>
      <c r="R47" s="150"/>
      <c r="S47" s="150"/>
    </row>
    <row r="48" spans="2:19" ht="14.5" customHeight="1" x14ac:dyDescent="0.3">
      <c r="B48" s="45" t="s">
        <v>766</v>
      </c>
      <c r="C48" s="38"/>
      <c r="D48" s="38"/>
      <c r="E48" s="38"/>
      <c r="F48" s="38"/>
      <c r="G48" s="38"/>
      <c r="I48" s="27"/>
      <c r="J48" s="656"/>
      <c r="K48" s="657"/>
      <c r="L48" s="140"/>
      <c r="P48" s="150"/>
      <c r="Q48" s="150"/>
      <c r="R48" s="150"/>
      <c r="S48" s="150"/>
    </row>
    <row r="49" spans="2:19" ht="14.5" customHeight="1" x14ac:dyDescent="0.3">
      <c r="B49" s="45"/>
      <c r="C49" s="38"/>
      <c r="D49" s="38"/>
      <c r="E49" s="38"/>
      <c r="F49" s="38"/>
      <c r="G49" s="38"/>
      <c r="I49" s="27"/>
      <c r="J49" s="662"/>
      <c r="K49" s="663"/>
      <c r="L49" s="134"/>
      <c r="P49" s="150"/>
      <c r="Q49" s="150"/>
      <c r="R49" s="150"/>
      <c r="S49" s="150"/>
    </row>
    <row r="50" spans="2:19" ht="14.5" customHeight="1" x14ac:dyDescent="0.3">
      <c r="B50" s="60" t="s">
        <v>756</v>
      </c>
      <c r="C50" s="604"/>
      <c r="D50" s="60" t="s">
        <v>765</v>
      </c>
      <c r="E50" s="60"/>
      <c r="F50" s="60" t="s">
        <v>757</v>
      </c>
      <c r="G50" s="597">
        <v>0</v>
      </c>
      <c r="I50" s="27"/>
      <c r="J50" s="90"/>
      <c r="K50" s="90"/>
      <c r="L50" s="90"/>
      <c r="P50" s="150"/>
      <c r="Q50" s="150"/>
      <c r="R50" s="150"/>
      <c r="S50" s="150"/>
    </row>
    <row r="51" spans="2:19" x14ac:dyDescent="0.3">
      <c r="B51" s="667" t="s">
        <v>758</v>
      </c>
      <c r="C51" s="667"/>
      <c r="D51" s="667"/>
      <c r="E51" s="667"/>
      <c r="F51" s="667"/>
      <c r="G51" s="667"/>
      <c r="J51" s="53"/>
      <c r="K51" s="53"/>
    </row>
    <row r="52" spans="2:19" x14ac:dyDescent="0.3">
      <c r="B52" s="668"/>
      <c r="C52" s="668"/>
      <c r="D52" s="668"/>
      <c r="E52" s="668"/>
      <c r="F52" s="668"/>
      <c r="G52" s="668"/>
      <c r="J52" s="54"/>
      <c r="K52" s="54"/>
    </row>
    <row r="53" spans="2:19" x14ac:dyDescent="0.3">
      <c r="B53" s="594"/>
      <c r="C53" s="594"/>
      <c r="D53" s="594"/>
      <c r="E53" s="594"/>
      <c r="F53" s="594"/>
      <c r="G53" s="594"/>
      <c r="J53" s="53"/>
      <c r="K53" s="53"/>
    </row>
    <row r="54" spans="2:19" x14ac:dyDescent="0.3">
      <c r="B54" s="594"/>
      <c r="C54" s="594"/>
      <c r="D54" s="594"/>
      <c r="E54" s="594"/>
      <c r="F54" s="594"/>
      <c r="G54" s="594"/>
      <c r="J54" s="669"/>
      <c r="K54" s="669"/>
    </row>
    <row r="55" spans="2:19" x14ac:dyDescent="0.3">
      <c r="B55" s="594"/>
      <c r="C55" s="594"/>
      <c r="D55" s="594"/>
      <c r="E55" s="594"/>
      <c r="F55" s="594"/>
      <c r="G55" s="594"/>
      <c r="J55" s="669"/>
      <c r="K55" s="669"/>
    </row>
    <row r="56" spans="2:19" ht="0.75" customHeight="1" x14ac:dyDescent="0.3">
      <c r="B56" s="594"/>
      <c r="C56" s="594"/>
      <c r="D56" s="594"/>
      <c r="E56" s="594"/>
      <c r="F56" s="594"/>
      <c r="G56" s="594"/>
      <c r="J56" s="670"/>
      <c r="K56" s="670"/>
    </row>
    <row r="57" spans="2:19" x14ac:dyDescent="0.3">
      <c r="B57" s="594"/>
      <c r="C57" s="594"/>
      <c r="D57" s="594"/>
      <c r="E57" s="594"/>
      <c r="F57" s="594"/>
      <c r="G57" s="594"/>
      <c r="J57" s="665"/>
      <c r="K57" s="665"/>
    </row>
    <row r="58" spans="2:19" x14ac:dyDescent="0.3">
      <c r="B58" s="594"/>
      <c r="C58" s="594"/>
      <c r="D58" s="594"/>
      <c r="E58" s="594"/>
      <c r="F58" s="594"/>
      <c r="G58" s="594"/>
      <c r="J58" s="608"/>
      <c r="K58" s="608"/>
    </row>
    <row r="59" spans="2:19" x14ac:dyDescent="0.3">
      <c r="B59" s="594"/>
      <c r="C59" s="594"/>
      <c r="D59" s="594"/>
      <c r="E59" s="594"/>
      <c r="F59" s="594"/>
      <c r="G59" s="594"/>
      <c r="J59" s="671"/>
      <c r="K59" s="671"/>
    </row>
    <row r="60" spans="2:19" x14ac:dyDescent="0.3">
      <c r="B60" s="594"/>
      <c r="C60" s="594"/>
      <c r="D60" s="594"/>
      <c r="E60" s="594"/>
      <c r="F60" s="594"/>
      <c r="G60" s="594"/>
      <c r="J60" s="672"/>
      <c r="K60" s="672"/>
    </row>
    <row r="61" spans="2:19" x14ac:dyDescent="0.3">
      <c r="B61" s="594"/>
      <c r="C61" s="594"/>
      <c r="D61" s="594"/>
      <c r="E61" s="594"/>
      <c r="F61" s="594"/>
      <c r="G61" s="594"/>
      <c r="J61" s="665"/>
      <c r="K61" s="665"/>
    </row>
    <row r="62" spans="2:19" x14ac:dyDescent="0.3">
      <c r="B62" s="594"/>
      <c r="C62" s="594"/>
      <c r="D62" s="594"/>
      <c r="E62" s="594"/>
      <c r="F62" s="594"/>
      <c r="G62" s="594"/>
      <c r="J62" s="665"/>
      <c r="K62" s="665"/>
    </row>
    <row r="63" spans="2:19" x14ac:dyDescent="0.3">
      <c r="B63" s="594"/>
      <c r="C63" s="594"/>
      <c r="D63" s="594"/>
      <c r="E63" s="594"/>
      <c r="F63" s="594"/>
      <c r="G63" s="594"/>
      <c r="J63" s="665"/>
      <c r="K63" s="665"/>
    </row>
    <row r="64" spans="2:19" x14ac:dyDescent="0.3">
      <c r="B64" s="594"/>
      <c r="C64" s="594"/>
      <c r="D64" s="594"/>
      <c r="E64" s="594"/>
      <c r="F64" s="594"/>
      <c r="G64" s="594"/>
      <c r="J64" s="665"/>
      <c r="K64" s="665"/>
    </row>
    <row r="65" spans="2:11" x14ac:dyDescent="0.3">
      <c r="B65" s="594"/>
      <c r="C65" s="594"/>
      <c r="D65" s="594"/>
      <c r="E65" s="594"/>
      <c r="F65" s="594"/>
      <c r="G65" s="594"/>
      <c r="J65" s="665"/>
      <c r="K65" s="665"/>
    </row>
    <row r="66" spans="2:11" x14ac:dyDescent="0.3">
      <c r="B66" s="594"/>
      <c r="C66" s="594"/>
      <c r="D66" s="594"/>
      <c r="E66" s="594"/>
      <c r="F66" s="594"/>
      <c r="G66" s="594"/>
      <c r="J66" s="665"/>
      <c r="K66" s="665"/>
    </row>
    <row r="67" spans="2:11" x14ac:dyDescent="0.3">
      <c r="B67" s="594"/>
      <c r="C67" s="594"/>
      <c r="D67" s="594"/>
      <c r="E67" s="594"/>
      <c r="F67" s="594"/>
      <c r="G67" s="594"/>
      <c r="J67" s="665"/>
      <c r="K67" s="665"/>
    </row>
  </sheetData>
  <sheetProtection formatCells="0" formatColumns="0" formatRows="0" insertColumns="0" insertRows="0" insertHyperlinks="0" autoFilter="0"/>
  <dataConsolidate link="1"/>
  <mergeCells count="42">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 ref="B36:G43"/>
    <mergeCell ref="J36:K36"/>
    <mergeCell ref="J37:K38"/>
    <mergeCell ref="J40:K41"/>
    <mergeCell ref="J42:K42"/>
    <mergeCell ref="J43:K49"/>
    <mergeCell ref="C44:E44"/>
    <mergeCell ref="J30:K30"/>
    <mergeCell ref="J31:K32"/>
    <mergeCell ref="J33:K33"/>
    <mergeCell ref="J34:K35"/>
    <mergeCell ref="B35:G35"/>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s>
  <dataValidations count="17">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BE13ABA1-E2B4-41A4-93E3-A50861CEA5ED}">
      <formula1>Object</formula1>
    </dataValidation>
    <dataValidation allowBlank="1" showInputMessage="1" showErrorMessage="1" promptTitle="How to add technical description" prompt="Technical description needs to be added by tech lead to sumarize what has been technically done." sqref="B36:G43" xr:uid="{ED10E3C1-406D-411A-93C4-AE0FC4C882FE}"/>
    <dataValidation type="list" allowBlank="1" showInputMessage="1" sqref="D32:G32" xr:uid="{DC94FAE4-44A3-4807-B20D-27672449E36A}">
      <formula1>Realm</formula1>
    </dataValidation>
    <dataValidation allowBlank="1" showInputMessage="1" showErrorMessage="1" promptTitle="How to calculate fields count" prompt="Calculate cost of the customization based on Delivery Guidelines_Chargeable Custom Fields document" sqref="G44:G45" xr:uid="{FB53A11C-1C8C-43DF-9303-76D3BF998B86}"/>
    <dataValidation allowBlank="1" showInputMessage="1" showErrorMessage="1" promptTitle="How to set Technical name" prompt="CRD submitter can specify the technical name. If not specified, tech lead will set it when building the customization." sqref="K12" xr:uid="{A418F30A-1A59-4CBA-844E-E17D22810164}"/>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6C8C45B4-5F34-42EE-967B-CD590E2EDB77}"/>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7C60AA69-1FFC-46C0-BDCE-42860098F390}"/>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766C1F91-9AD2-4146-A066-EF6477315B9F}">
      <formula1>Realm</formula1>
    </dataValidation>
    <dataValidation allowBlank="1" showInputMessage="1" showErrorMessage="1" promptTitle="How to set other requirements" prompt="Additional requirements like enumerations, split criteria etc. need to be specified here." sqref="J43:K50" xr:uid="{4E1D94DD-2B14-44A6-9275-C162391D0494}"/>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4309A061-1E03-489D-B5CE-10DA971701EA}"/>
    <dataValidation allowBlank="1" showInputMessage="1" showErrorMessage="1" promptTitle="How to set Visibility condition" prompt="If there is any specific requirement under which condition the field needs to be displayed, describe the logic here." sqref="J31:K32" xr:uid="{B3624EBA-538B-449A-BCDA-50FD46D75D26}"/>
    <dataValidation allowBlank="1" showInputMessage="1" showErrorMessage="1" promptTitle="How to set Editability condition" prompt="If there is any specific requirement under which condition the field needs to be editable, describe the logic here." sqref="J34:K35" xr:uid="{A4B92344-C508-4889-8AD5-F13B84B6D08C}"/>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6776B959-A1BE-4D90-BC85-4A047518EF52}"/>
    <dataValidation allowBlank="1" showInputMessage="1" showErrorMessage="1" promptTitle="How to add description" prompt="Put a brief description of the requirement here. If custom field(s) needs to be created, use Custom field details table(s) and specify all details there." sqref="B15:G28" xr:uid="{0B7737D3-AAFE-4B18-B841-7D073B866EAF}"/>
    <dataValidation type="list" allowBlank="1" showInputMessage="1" promptTitle="How to set field Type" prompt="Select requested field type. If it needs to be a new FMD or any type which is not in the dropdown, set it manually." sqref="K13" xr:uid="{D8473FFD-4CB9-4DBC-99CE-560ABD875C35}">
      <formula1>Type</formula1>
    </dataValidation>
    <dataValidation allowBlank="1" showInputMessage="1" showErrorMessage="1" promptTitle="How to specify Default value" prompt="Default value can be fixed (constant) or defined by expression. The expression can be specified with just simple words." sqref="K19" xr:uid="{625F28FF-3E9A-4B78-95A4-13D772F69FFA}"/>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B63ED739-C663-4344-8B41-5F364D9A8C9D}"/>
  </dataValidations>
  <hyperlinks>
    <hyperlink ref="B1" location="CRD_Overview!A1" display="Go to CRD Overview" xr:uid="{E8B8E32E-9516-4AD0-A8BC-02CBBDF15C65}"/>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0145"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1030146"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1030147"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1030148"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1030149"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1030150"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1030151"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1030152"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1030153"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1030154"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1030155"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1030156"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1030157"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1030158"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1030159"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1030160"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1030161"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1030162"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1030163"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1030164"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1030165"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81A56-D4B5-4905-A4E7-C97284F2AE98}">
  <sheetPr>
    <tabColor rgb="FFFF0000"/>
    <outlinePr summaryBelow="0" summaryRight="0"/>
  </sheetPr>
  <dimension ref="B1:S67"/>
  <sheetViews>
    <sheetView showGridLines="0" zoomScaleNormal="100" workbookViewId="0">
      <selection activeCell="C10" sqref="B10:G28"/>
    </sheetView>
  </sheetViews>
  <sheetFormatPr defaultColWidth="9.1796875" defaultRowHeight="14" outlineLevelCol="1" x14ac:dyDescent="0.3"/>
  <cols>
    <col min="1" max="1" width="0.81640625" style="22" customWidth="1"/>
    <col min="2" max="2" width="17.1796875" style="22" customWidth="1"/>
    <col min="3" max="5" width="15.7265625" style="22" customWidth="1"/>
    <col min="6" max="6" width="20" style="22" customWidth="1"/>
    <col min="7" max="7" width="15.7265625" style="22" customWidth="1"/>
    <col min="8" max="9" width="2.54296875" style="22" customWidth="1"/>
    <col min="10" max="10" width="20.54296875" style="23" customWidth="1" outlineLevel="1"/>
    <col min="11" max="11" width="22.54296875" style="22" customWidth="1" outlineLevel="1"/>
    <col min="12" max="12" width="3" style="37" customWidth="1" outlineLevel="1"/>
    <col min="13" max="13" width="20.54296875" style="22" customWidth="1" outlineLevel="1"/>
    <col min="14" max="14" width="20.453125" style="22" customWidth="1" outlineLevel="1"/>
    <col min="15" max="15" width="2.54296875" style="22" customWidth="1"/>
    <col min="16" max="19" width="25.54296875" style="22" customWidth="1" outlineLevel="1"/>
    <col min="20" max="16384" width="9.1796875" style="22"/>
  </cols>
  <sheetData>
    <row r="1" spans="2:19" s="23" customFormat="1" ht="15" customHeight="1" x14ac:dyDescent="0.35">
      <c r="B1" s="595" t="s">
        <v>15</v>
      </c>
      <c r="L1" s="28"/>
    </row>
    <row r="2" spans="2:19" ht="5.25" customHeight="1" x14ac:dyDescent="0.3">
      <c r="L2" s="27"/>
    </row>
    <row r="3" spans="2:19" ht="15" customHeight="1" x14ac:dyDescent="0.3">
      <c r="B3" s="25"/>
      <c r="C3" s="25"/>
      <c r="D3" s="25"/>
      <c r="E3" s="25"/>
      <c r="F3" s="25"/>
      <c r="G3" s="25"/>
      <c r="J3" s="410" t="s">
        <v>554</v>
      </c>
      <c r="K3" s="411"/>
      <c r="L3" s="27"/>
    </row>
    <row r="4" spans="2:19" ht="14.5" customHeight="1" x14ac:dyDescent="0.3">
      <c r="B4" s="39" t="s">
        <v>13</v>
      </c>
      <c r="C4" s="24"/>
      <c r="D4" s="25"/>
      <c r="E4" s="25"/>
      <c r="F4" s="25"/>
      <c r="G4" s="25"/>
      <c r="J4" s="410" t="s">
        <v>555</v>
      </c>
      <c r="K4" s="411"/>
      <c r="L4" s="27"/>
      <c r="M4" s="613" t="s">
        <v>754</v>
      </c>
      <c r="N4" s="613"/>
    </row>
    <row r="5" spans="2:19" ht="14.5" customHeight="1" x14ac:dyDescent="0.3">
      <c r="B5" s="40" t="s">
        <v>67</v>
      </c>
      <c r="C5" s="24"/>
      <c r="D5" s="25"/>
      <c r="E5" s="25"/>
      <c r="F5" s="25"/>
      <c r="G5" s="25"/>
      <c r="J5" s="613" t="s">
        <v>764</v>
      </c>
      <c r="K5" s="613"/>
      <c r="L5" s="27"/>
      <c r="M5" s="613"/>
      <c r="N5" s="613"/>
    </row>
    <row r="6" spans="2:19" ht="15" customHeight="1" x14ac:dyDescent="0.3">
      <c r="B6" s="41" t="s">
        <v>1</v>
      </c>
      <c r="C6" s="34" t="str">
        <f>CRD_Overview!D1</f>
        <v>Customer Name</v>
      </c>
      <c r="D6" s="25"/>
      <c r="E6" s="25"/>
      <c r="F6" s="25"/>
      <c r="G6" s="42"/>
      <c r="J6" s="613"/>
      <c r="K6" s="613"/>
      <c r="L6" s="27"/>
      <c r="M6" s="613"/>
      <c r="N6" s="613"/>
    </row>
    <row r="7" spans="2:19" x14ac:dyDescent="0.3">
      <c r="B7" s="41" t="s">
        <v>2</v>
      </c>
      <c r="C7" s="34" t="str">
        <f>CRD_Overview!D2</f>
        <v>Buying &amp; Invoicing</v>
      </c>
      <c r="D7" s="25"/>
      <c r="E7" s="25"/>
      <c r="F7" s="25"/>
      <c r="G7" s="25"/>
      <c r="J7" s="613"/>
      <c r="K7" s="613"/>
      <c r="L7" s="27"/>
      <c r="M7" s="613"/>
      <c r="N7" s="613"/>
    </row>
    <row r="8" spans="2:19" x14ac:dyDescent="0.3">
      <c r="B8" s="41" t="s">
        <v>6</v>
      </c>
      <c r="C8" s="35" t="str">
        <f ca="1">MID(CELL("filename",A1),FIND("]",CELL("filename",A1))+1,255)</f>
        <v>CRD-08</v>
      </c>
      <c r="D8" s="25"/>
      <c r="E8" s="25"/>
      <c r="F8" s="25"/>
      <c r="G8" s="25"/>
      <c r="K8" s="92"/>
      <c r="L8" s="27"/>
    </row>
    <row r="9" spans="2:19" x14ac:dyDescent="0.3">
      <c r="B9" s="25"/>
      <c r="C9" s="25"/>
      <c r="D9" s="25"/>
      <c r="E9" s="25"/>
      <c r="F9" s="25"/>
      <c r="G9" s="25"/>
      <c r="I9" s="121" t="s">
        <v>115</v>
      </c>
      <c r="J9" s="614" t="s">
        <v>70</v>
      </c>
      <c r="K9" s="615"/>
      <c r="L9" s="89"/>
      <c r="M9" s="103" t="s">
        <v>77</v>
      </c>
      <c r="N9" s="98"/>
      <c r="O9" s="29"/>
      <c r="P9" s="616" t="s">
        <v>8</v>
      </c>
      <c r="Q9" s="616"/>
      <c r="R9" s="616"/>
      <c r="S9" s="616"/>
    </row>
    <row r="10" spans="2:19" ht="14.5" customHeight="1" x14ac:dyDescent="0.3">
      <c r="B10" s="617" t="s">
        <v>121</v>
      </c>
      <c r="C10" s="619"/>
      <c r="D10" s="619"/>
      <c r="E10" s="619"/>
      <c r="F10" s="619"/>
      <c r="G10" s="620"/>
      <c r="I10" s="27"/>
      <c r="J10" s="605" t="s">
        <v>119</v>
      </c>
      <c r="K10" s="102"/>
      <c r="L10" s="124"/>
      <c r="M10" s="48" t="s">
        <v>125</v>
      </c>
      <c r="N10" s="44"/>
      <c r="O10" s="29"/>
      <c r="P10" s="150"/>
      <c r="Q10" s="150"/>
      <c r="R10" s="150"/>
      <c r="S10" s="150"/>
    </row>
    <row r="11" spans="2:19" ht="14.5" customHeight="1" x14ac:dyDescent="0.3">
      <c r="B11" s="618"/>
      <c r="C11" s="621"/>
      <c r="D11" s="621"/>
      <c r="E11" s="621"/>
      <c r="F11" s="621"/>
      <c r="G11" s="622"/>
      <c r="I11" s="27"/>
      <c r="J11" s="99" t="s">
        <v>118</v>
      </c>
      <c r="K11" s="96"/>
      <c r="L11" s="124"/>
      <c r="M11" s="623" t="s">
        <v>76</v>
      </c>
      <c r="N11" s="46"/>
      <c r="O11" s="29"/>
      <c r="P11" s="150"/>
      <c r="Q11" s="150"/>
      <c r="R11" s="150"/>
      <c r="S11" s="150"/>
    </row>
    <row r="12" spans="2:19" ht="14.5" customHeight="1" x14ac:dyDescent="0.3">
      <c r="B12" s="609" t="s">
        <v>122</v>
      </c>
      <c r="C12" s="625" t="s">
        <v>763</v>
      </c>
      <c r="D12" s="625"/>
      <c r="E12" s="625"/>
      <c r="F12" s="625"/>
      <c r="G12" s="626"/>
      <c r="I12" s="27"/>
      <c r="J12" s="99" t="s">
        <v>52</v>
      </c>
      <c r="K12" s="96" t="s">
        <v>11</v>
      </c>
      <c r="L12" s="124"/>
      <c r="M12" s="624"/>
      <c r="N12" s="46"/>
      <c r="O12" s="29"/>
      <c r="P12" s="150"/>
      <c r="Q12" s="150"/>
      <c r="R12" s="150"/>
      <c r="S12" s="150"/>
    </row>
    <row r="13" spans="2:19" ht="14.5" customHeight="1" x14ac:dyDescent="0.3">
      <c r="B13" s="609" t="s">
        <v>761</v>
      </c>
      <c r="C13" s="625" t="s">
        <v>762</v>
      </c>
      <c r="D13" s="625"/>
      <c r="E13" s="625"/>
      <c r="F13" s="625"/>
      <c r="G13" s="626"/>
      <c r="I13" s="27"/>
      <c r="J13" s="99" t="s">
        <v>120</v>
      </c>
      <c r="K13" s="96"/>
      <c r="L13" s="122"/>
      <c r="M13" s="624"/>
      <c r="N13" s="46"/>
      <c r="O13" s="29"/>
      <c r="P13" s="150"/>
      <c r="Q13" s="150"/>
      <c r="R13" s="150"/>
      <c r="S13" s="150"/>
    </row>
    <row r="14" spans="2:19" ht="14.5" customHeight="1" x14ac:dyDescent="0.3">
      <c r="B14" s="627" t="s">
        <v>123</v>
      </c>
      <c r="C14" s="627"/>
      <c r="D14" s="627"/>
      <c r="E14" s="627"/>
      <c r="F14" s="627"/>
      <c r="G14" s="627"/>
      <c r="I14" s="27"/>
      <c r="J14" s="99" t="s">
        <v>53</v>
      </c>
      <c r="K14" s="97" t="b">
        <v>0</v>
      </c>
      <c r="L14" s="125"/>
      <c r="M14" s="624"/>
      <c r="N14" s="46"/>
      <c r="O14" s="29"/>
      <c r="P14" s="150"/>
      <c r="Q14" s="150"/>
      <c r="R14" s="150"/>
      <c r="S14" s="150"/>
    </row>
    <row r="15" spans="2:19" ht="14.5" customHeight="1" x14ac:dyDescent="0.3">
      <c r="B15" s="628"/>
      <c r="C15" s="628"/>
      <c r="D15" s="628"/>
      <c r="E15" s="628"/>
      <c r="F15" s="628"/>
      <c r="G15" s="628"/>
      <c r="I15" s="27"/>
      <c r="J15" s="99" t="s">
        <v>124</v>
      </c>
      <c r="K15" s="97" t="b">
        <v>0</v>
      </c>
      <c r="L15" s="135"/>
      <c r="M15" s="624"/>
      <c r="N15" s="49"/>
      <c r="O15" s="29"/>
      <c r="P15" s="150"/>
      <c r="Q15" s="150"/>
      <c r="R15" s="150"/>
      <c r="S15" s="150"/>
    </row>
    <row r="16" spans="2:19" ht="14.5" customHeight="1" x14ac:dyDescent="0.3">
      <c r="B16" s="628"/>
      <c r="C16" s="628"/>
      <c r="D16" s="628"/>
      <c r="E16" s="628"/>
      <c r="F16" s="628"/>
      <c r="G16" s="628"/>
      <c r="I16" s="27"/>
      <c r="J16" s="99" t="s">
        <v>71</v>
      </c>
      <c r="K16" s="97" t="b">
        <v>0</v>
      </c>
      <c r="L16" s="125"/>
      <c r="N16" s="29"/>
      <c r="P16" s="150"/>
      <c r="Q16" s="150"/>
      <c r="R16" s="150"/>
      <c r="S16" s="150"/>
    </row>
    <row r="17" spans="2:19" ht="14.5" customHeight="1" x14ac:dyDescent="0.3">
      <c r="B17" s="628"/>
      <c r="C17" s="628"/>
      <c r="D17" s="628"/>
      <c r="E17" s="628"/>
      <c r="F17" s="628"/>
      <c r="G17" s="628"/>
      <c r="I17" s="27"/>
      <c r="J17" s="100" t="s">
        <v>72</v>
      </c>
      <c r="K17" s="97" t="b">
        <v>0</v>
      </c>
      <c r="L17" s="125"/>
      <c r="N17" s="29"/>
      <c r="P17" s="150"/>
      <c r="Q17" s="150"/>
      <c r="R17" s="150"/>
      <c r="S17" s="150"/>
    </row>
    <row r="18" spans="2:19" ht="14.5" customHeight="1" x14ac:dyDescent="0.3">
      <c r="B18" s="628"/>
      <c r="C18" s="628"/>
      <c r="D18" s="628"/>
      <c r="E18" s="628"/>
      <c r="F18" s="628"/>
      <c r="G18" s="628"/>
      <c r="I18" s="27"/>
      <c r="J18" s="100" t="s">
        <v>73</v>
      </c>
      <c r="K18" s="96"/>
      <c r="L18" s="124"/>
      <c r="P18" s="150"/>
      <c r="Q18" s="150"/>
      <c r="R18" s="150"/>
      <c r="S18" s="150"/>
    </row>
    <row r="19" spans="2:19" ht="14.5" customHeight="1" x14ac:dyDescent="0.3">
      <c r="B19" s="628"/>
      <c r="C19" s="628"/>
      <c r="D19" s="628"/>
      <c r="E19" s="628"/>
      <c r="F19" s="628"/>
      <c r="G19" s="628"/>
      <c r="I19" s="27"/>
      <c r="J19" s="100" t="s">
        <v>54</v>
      </c>
      <c r="K19" s="96"/>
      <c r="L19" s="136"/>
      <c r="M19" s="55" t="s">
        <v>63</v>
      </c>
      <c r="N19" s="91"/>
      <c r="P19" s="150"/>
      <c r="Q19" s="150"/>
      <c r="R19" s="150"/>
      <c r="S19" s="150"/>
    </row>
    <row r="20" spans="2:19" ht="14.5" customHeight="1" x14ac:dyDescent="0.3">
      <c r="B20" s="628"/>
      <c r="C20" s="628"/>
      <c r="D20" s="628"/>
      <c r="E20" s="628"/>
      <c r="F20" s="628"/>
      <c r="G20" s="628"/>
      <c r="I20" s="27"/>
      <c r="J20" s="630" t="s">
        <v>78</v>
      </c>
      <c r="K20" s="630"/>
      <c r="L20" s="126"/>
      <c r="M20" s="60" t="s">
        <v>126</v>
      </c>
      <c r="N20" s="148"/>
      <c r="P20" s="150"/>
      <c r="Q20" s="150"/>
      <c r="R20" s="150"/>
      <c r="S20" s="150"/>
    </row>
    <row r="21" spans="2:19" ht="14.5" customHeight="1" x14ac:dyDescent="0.3">
      <c r="B21" s="628"/>
      <c r="C21" s="628"/>
      <c r="D21" s="628"/>
      <c r="E21" s="628"/>
      <c r="F21" s="628"/>
      <c r="G21" s="628"/>
      <c r="I21" s="27"/>
      <c r="J21" s="631"/>
      <c r="K21" s="631"/>
      <c r="L21" s="127"/>
      <c r="M21" s="60" t="s">
        <v>127</v>
      </c>
      <c r="N21" s="46"/>
      <c r="P21" s="150"/>
      <c r="Q21" s="150"/>
      <c r="R21" s="150"/>
      <c r="S21" s="150"/>
    </row>
    <row r="22" spans="2:19" ht="14.5" customHeight="1" x14ac:dyDescent="0.3">
      <c r="B22" s="628"/>
      <c r="C22" s="628"/>
      <c r="D22" s="628"/>
      <c r="E22" s="628"/>
      <c r="F22" s="628"/>
      <c r="G22" s="628"/>
      <c r="I22" s="27"/>
      <c r="J22" s="632"/>
      <c r="K22" s="632"/>
      <c r="L22" s="127"/>
      <c r="M22" s="603" t="s">
        <v>128</v>
      </c>
      <c r="N22" s="149"/>
      <c r="P22" s="150"/>
      <c r="Q22" s="150"/>
      <c r="R22" s="150"/>
      <c r="S22" s="150"/>
    </row>
    <row r="23" spans="2:19" ht="14.5" customHeight="1" x14ac:dyDescent="0.3">
      <c r="B23" s="628"/>
      <c r="C23" s="628"/>
      <c r="D23" s="628"/>
      <c r="E23" s="628"/>
      <c r="F23" s="628"/>
      <c r="G23" s="628"/>
      <c r="I23" s="27"/>
      <c r="J23" s="633" t="s">
        <v>66</v>
      </c>
      <c r="K23" s="93" t="b">
        <v>0</v>
      </c>
      <c r="L23" s="125"/>
      <c r="M23" s="29"/>
      <c r="N23" s="29"/>
      <c r="P23" s="150"/>
      <c r="Q23" s="150"/>
      <c r="R23" s="150"/>
      <c r="S23" s="150"/>
    </row>
    <row r="24" spans="2:19" ht="14.5" customHeight="1" x14ac:dyDescent="0.3">
      <c r="B24" s="628"/>
      <c r="C24" s="628"/>
      <c r="D24" s="628"/>
      <c r="E24" s="628"/>
      <c r="F24" s="628"/>
      <c r="G24" s="628"/>
      <c r="I24" s="27"/>
      <c r="J24" s="633"/>
      <c r="K24" s="93" t="b">
        <v>0</v>
      </c>
      <c r="L24" s="125"/>
      <c r="P24" s="150"/>
      <c r="Q24" s="150"/>
      <c r="R24" s="150"/>
      <c r="S24" s="150"/>
    </row>
    <row r="25" spans="2:19" ht="14.5" customHeight="1" x14ac:dyDescent="0.3">
      <c r="B25" s="628"/>
      <c r="C25" s="628"/>
      <c r="D25" s="628"/>
      <c r="E25" s="628"/>
      <c r="F25" s="628"/>
      <c r="G25" s="628"/>
      <c r="I25" s="27"/>
      <c r="J25" s="633"/>
      <c r="K25" s="93" t="b">
        <v>0</v>
      </c>
      <c r="L25" s="125"/>
      <c r="P25" s="150"/>
      <c r="Q25" s="150"/>
      <c r="R25" s="150"/>
      <c r="S25" s="150"/>
    </row>
    <row r="26" spans="2:19" ht="14.5" customHeight="1" x14ac:dyDescent="0.3">
      <c r="B26" s="628"/>
      <c r="C26" s="628"/>
      <c r="D26" s="628"/>
      <c r="E26" s="628"/>
      <c r="F26" s="628"/>
      <c r="G26" s="628"/>
      <c r="I26" s="27"/>
      <c r="J26" s="634"/>
      <c r="K26" s="94" t="b">
        <v>0</v>
      </c>
      <c r="L26" s="137"/>
      <c r="P26" s="150"/>
      <c r="Q26" s="150"/>
      <c r="R26" s="150"/>
      <c r="S26" s="150"/>
    </row>
    <row r="27" spans="2:19" ht="14.5" customHeight="1" x14ac:dyDescent="0.3">
      <c r="B27" s="628"/>
      <c r="C27" s="628"/>
      <c r="D27" s="628"/>
      <c r="E27" s="628"/>
      <c r="F27" s="628"/>
      <c r="G27" s="628"/>
      <c r="I27" s="27"/>
      <c r="J27" s="101" t="s">
        <v>104</v>
      </c>
      <c r="K27" s="95" t="b">
        <v>0</v>
      </c>
      <c r="L27" s="128"/>
      <c r="P27" s="150"/>
      <c r="Q27" s="150"/>
      <c r="R27" s="150"/>
      <c r="S27" s="150"/>
    </row>
    <row r="28" spans="2:19" ht="14.5" customHeight="1" x14ac:dyDescent="0.3">
      <c r="B28" s="629"/>
      <c r="C28" s="629"/>
      <c r="D28" s="629"/>
      <c r="E28" s="629"/>
      <c r="F28" s="629"/>
      <c r="G28" s="629"/>
      <c r="I28" s="27"/>
      <c r="J28" s="635" t="s">
        <v>755</v>
      </c>
      <c r="K28" s="635"/>
      <c r="L28" s="138"/>
      <c r="P28" s="150"/>
      <c r="Q28" s="150"/>
      <c r="R28" s="150"/>
      <c r="S28" s="150"/>
    </row>
    <row r="29" spans="2:19" ht="14.5" customHeight="1" x14ac:dyDescent="0.3">
      <c r="B29" s="636" t="s">
        <v>9</v>
      </c>
      <c r="C29" s="36" t="b">
        <v>0</v>
      </c>
      <c r="D29" s="36" t="b">
        <v>0</v>
      </c>
      <c r="E29" s="36" t="b">
        <v>0</v>
      </c>
      <c r="F29" s="36" t="b">
        <v>0</v>
      </c>
      <c r="G29" s="36" t="b">
        <v>0</v>
      </c>
      <c r="I29" s="27"/>
      <c r="J29" s="635"/>
      <c r="K29" s="635"/>
      <c r="L29" s="129"/>
      <c r="P29" s="150"/>
      <c r="Q29" s="150"/>
      <c r="R29" s="150"/>
      <c r="S29" s="150"/>
    </row>
    <row r="30" spans="2:19" ht="14.5" customHeight="1" x14ac:dyDescent="0.3">
      <c r="B30" s="637"/>
      <c r="C30" s="36" t="b">
        <v>0</v>
      </c>
      <c r="D30" s="36" t="b">
        <v>0</v>
      </c>
      <c r="E30" s="36" t="b">
        <v>0</v>
      </c>
      <c r="F30" s="36" t="b">
        <v>0</v>
      </c>
      <c r="G30" s="43" t="b">
        <v>0</v>
      </c>
      <c r="I30" s="27"/>
      <c r="J30" s="639" t="s">
        <v>56</v>
      </c>
      <c r="K30" s="640"/>
      <c r="L30" s="130"/>
      <c r="P30" s="150"/>
      <c r="Q30" s="150"/>
      <c r="R30" s="150"/>
      <c r="S30" s="150"/>
    </row>
    <row r="31" spans="2:19" ht="14.5" customHeight="1" x14ac:dyDescent="0.3">
      <c r="B31" s="638"/>
      <c r="C31" s="36" t="b">
        <v>0</v>
      </c>
      <c r="D31" s="36" t="b">
        <v>0</v>
      </c>
      <c r="E31" s="36"/>
      <c r="F31" s="36"/>
      <c r="G31" s="146" t="str">
        <f>IF('CRD-08'!$C$29,"PR, ","") &amp; IF('CRD-08'!$D$29,"PO, ","") &amp; IF('CRD-08'!$E$29,"UP, ","") &amp; IF('CRD-08'!$F$29,"RC, ","") &amp; IF('CRD-08'!$G$29,"INV/IR, ","") &amp; IF('CRD-08'!$C$30,"SH, ","") &amp; IF('CRD-08'!$D$30,"C, ","") &amp; IF('CRD-08'!$E$30,"CAT, ","") &amp; IF('CRD-08'!$F$30,"WF, ","") &amp; IF('CRD-08'!$G$30,"INTEG, ","")&amp; IF('CRD-08'!$C$31,"AN, ","")&amp; IF('CRD-08'!$D$31,"REP, ","")</f>
        <v/>
      </c>
      <c r="I31" s="27"/>
      <c r="J31" s="641"/>
      <c r="K31" s="642"/>
      <c r="L31" s="132"/>
      <c r="P31" s="150"/>
      <c r="Q31" s="150"/>
      <c r="R31" s="150"/>
      <c r="S31" s="150"/>
    </row>
    <row r="32" spans="2:19" ht="14.5" customHeight="1" x14ac:dyDescent="0.3">
      <c r="B32" s="593" t="s">
        <v>744</v>
      </c>
      <c r="C32" s="120"/>
      <c r="D32" s="120"/>
      <c r="E32" s="120"/>
      <c r="F32" s="120"/>
      <c r="G32" s="120"/>
      <c r="H32" s="29"/>
      <c r="I32" s="27"/>
      <c r="J32" s="643"/>
      <c r="K32" s="644"/>
      <c r="L32" s="133"/>
      <c r="P32" s="150"/>
      <c r="Q32" s="150"/>
      <c r="R32" s="150"/>
      <c r="S32" s="150"/>
    </row>
    <row r="33" spans="2:19" s="37" customFormat="1" ht="14.5" customHeight="1" x14ac:dyDescent="0.3">
      <c r="B33" s="585" t="s">
        <v>746</v>
      </c>
      <c r="C33" s="408"/>
      <c r="D33" s="408"/>
      <c r="E33" s="408"/>
      <c r="F33" s="408"/>
      <c r="G33" s="409" t="str">
        <f>IF(C32 &lt;&gt; "", C32, "") &amp; IF(D32 &lt;&gt; "", CONCATENATE(", ",D32), "") &amp; IF(E32 &lt;&gt; "", CONCATENATE(", ",E32), "") &amp; IF(F32 &lt;&gt; "", CONCATENATE(", ",F32), "") &amp; IF(G32 &lt;&gt; "", CONCATENATE(", ",G32), "")</f>
        <v/>
      </c>
      <c r="H33" s="27"/>
      <c r="I33" s="27"/>
      <c r="J33" s="645" t="s">
        <v>55</v>
      </c>
      <c r="K33" s="646"/>
      <c r="L33" s="126"/>
      <c r="P33" s="150"/>
      <c r="Q33" s="150"/>
      <c r="R33" s="150"/>
      <c r="S33" s="150"/>
    </row>
    <row r="34" spans="2:19" s="37" customFormat="1" ht="14.5" customHeight="1" x14ac:dyDescent="0.3">
      <c r="B34" s="45" t="s">
        <v>68</v>
      </c>
      <c r="C34" s="38"/>
      <c r="D34" s="38"/>
      <c r="E34" s="38"/>
      <c r="F34" s="38"/>
      <c r="G34" s="38"/>
      <c r="H34" s="27"/>
      <c r="I34" s="27"/>
      <c r="J34" s="641"/>
      <c r="K34" s="642"/>
      <c r="L34" s="139"/>
      <c r="P34" s="150"/>
      <c r="Q34" s="150"/>
      <c r="R34" s="150"/>
      <c r="S34" s="150"/>
    </row>
    <row r="35" spans="2:19" ht="14.5" customHeight="1" x14ac:dyDescent="0.3">
      <c r="B35" s="647" t="s">
        <v>69</v>
      </c>
      <c r="C35" s="648"/>
      <c r="D35" s="648"/>
      <c r="E35" s="648"/>
      <c r="F35" s="648"/>
      <c r="G35" s="649"/>
      <c r="I35" s="27"/>
      <c r="J35" s="643"/>
      <c r="K35" s="644"/>
      <c r="L35" s="131"/>
      <c r="P35" s="150"/>
      <c r="Q35" s="150"/>
      <c r="R35" s="150"/>
      <c r="S35" s="150"/>
    </row>
    <row r="36" spans="2:19" ht="14.5" customHeight="1" x14ac:dyDescent="0.3">
      <c r="B36" s="650" t="s">
        <v>760</v>
      </c>
      <c r="C36" s="651"/>
      <c r="D36" s="651"/>
      <c r="E36" s="651"/>
      <c r="F36" s="651"/>
      <c r="G36" s="652"/>
      <c r="I36" s="27"/>
      <c r="J36" s="645" t="s">
        <v>57</v>
      </c>
      <c r="K36" s="646"/>
      <c r="L36" s="126"/>
      <c r="P36" s="150"/>
      <c r="Q36" s="150"/>
      <c r="R36" s="150"/>
      <c r="S36" s="150"/>
    </row>
    <row r="37" spans="2:19" ht="14.5" customHeight="1" x14ac:dyDescent="0.3">
      <c r="B37" s="653"/>
      <c r="C37" s="654"/>
      <c r="D37" s="654"/>
      <c r="E37" s="654"/>
      <c r="F37" s="654"/>
      <c r="G37" s="655"/>
      <c r="I37" s="27"/>
      <c r="J37" s="656"/>
      <c r="K37" s="657"/>
      <c r="L37" s="134"/>
      <c r="P37" s="150"/>
      <c r="Q37" s="150"/>
      <c r="R37" s="150"/>
      <c r="S37" s="150"/>
    </row>
    <row r="38" spans="2:19" ht="14.5" customHeight="1" x14ac:dyDescent="0.3">
      <c r="B38" s="653"/>
      <c r="C38" s="654"/>
      <c r="D38" s="654"/>
      <c r="E38" s="654"/>
      <c r="F38" s="654"/>
      <c r="G38" s="655"/>
      <c r="I38" s="27"/>
      <c r="J38" s="658"/>
      <c r="K38" s="659"/>
      <c r="L38" s="134"/>
      <c r="P38" s="150"/>
      <c r="Q38" s="150"/>
      <c r="R38" s="150"/>
      <c r="S38" s="150"/>
    </row>
    <row r="39" spans="2:19" ht="14.5" customHeight="1" x14ac:dyDescent="0.3">
      <c r="B39" s="653"/>
      <c r="C39" s="654"/>
      <c r="D39" s="654"/>
      <c r="E39" s="654"/>
      <c r="F39" s="654"/>
      <c r="G39" s="655"/>
      <c r="I39" s="27"/>
      <c r="J39" s="606" t="s">
        <v>65</v>
      </c>
      <c r="K39" s="607"/>
      <c r="L39" s="126"/>
      <c r="P39" s="150"/>
      <c r="Q39" s="150"/>
      <c r="R39" s="150"/>
      <c r="S39" s="150"/>
    </row>
    <row r="40" spans="2:19" ht="14.5" customHeight="1" x14ac:dyDescent="0.3">
      <c r="B40" s="653"/>
      <c r="C40" s="654"/>
      <c r="D40" s="654"/>
      <c r="E40" s="654"/>
      <c r="F40" s="654"/>
      <c r="G40" s="655"/>
      <c r="I40" s="27"/>
      <c r="J40" s="656"/>
      <c r="K40" s="657"/>
      <c r="L40" s="141"/>
      <c r="P40" s="150"/>
      <c r="Q40" s="150"/>
      <c r="R40" s="150"/>
      <c r="S40" s="150"/>
    </row>
    <row r="41" spans="2:19" ht="14.5" customHeight="1" x14ac:dyDescent="0.3">
      <c r="B41" s="653"/>
      <c r="C41" s="654"/>
      <c r="D41" s="654"/>
      <c r="E41" s="654"/>
      <c r="F41" s="654"/>
      <c r="G41" s="655"/>
      <c r="I41" s="27"/>
      <c r="J41" s="658"/>
      <c r="K41" s="659"/>
      <c r="L41" s="134"/>
      <c r="P41" s="150"/>
      <c r="Q41" s="150"/>
      <c r="R41" s="150"/>
      <c r="S41" s="150"/>
    </row>
    <row r="42" spans="2:19" ht="14.5" customHeight="1" x14ac:dyDescent="0.3">
      <c r="B42" s="653"/>
      <c r="C42" s="654"/>
      <c r="D42" s="654"/>
      <c r="E42" s="654"/>
      <c r="F42" s="654"/>
      <c r="G42" s="655"/>
      <c r="I42" s="27"/>
      <c r="J42" s="645" t="s">
        <v>74</v>
      </c>
      <c r="K42" s="646"/>
      <c r="L42" s="126"/>
      <c r="P42" s="150"/>
      <c r="Q42" s="150"/>
      <c r="R42" s="150"/>
      <c r="S42" s="150"/>
    </row>
    <row r="43" spans="2:19" ht="14.5" customHeight="1" x14ac:dyDescent="0.3">
      <c r="B43" s="653"/>
      <c r="C43" s="654"/>
      <c r="D43" s="654"/>
      <c r="E43" s="654"/>
      <c r="F43" s="654"/>
      <c r="G43" s="655"/>
      <c r="I43" s="27"/>
      <c r="J43" s="660"/>
      <c r="K43" s="661"/>
      <c r="L43" s="123"/>
      <c r="P43" s="150"/>
      <c r="Q43" s="150"/>
      <c r="R43" s="150"/>
      <c r="S43" s="150"/>
    </row>
    <row r="44" spans="2:19" ht="14.5" customHeight="1" x14ac:dyDescent="0.3">
      <c r="B44" s="60" t="s">
        <v>37</v>
      </c>
      <c r="C44" s="664"/>
      <c r="D44" s="664"/>
      <c r="E44" s="664"/>
      <c r="F44" s="61" t="s">
        <v>759</v>
      </c>
      <c r="G44" s="143"/>
      <c r="I44" s="27"/>
      <c r="J44" s="656"/>
      <c r="K44" s="657"/>
      <c r="L44" s="123"/>
      <c r="P44" s="150"/>
      <c r="Q44" s="150"/>
      <c r="R44" s="150"/>
      <c r="S44" s="150"/>
    </row>
    <row r="45" spans="2:19" ht="21" customHeight="1" x14ac:dyDescent="0.3">
      <c r="B45" s="60"/>
      <c r="C45" s="664"/>
      <c r="D45" s="664"/>
      <c r="E45" s="664"/>
      <c r="F45" s="598"/>
      <c r="G45" s="596"/>
      <c r="I45" s="27"/>
      <c r="J45" s="656"/>
      <c r="K45" s="657"/>
      <c r="L45" s="123"/>
      <c r="P45" s="150"/>
      <c r="Q45" s="150"/>
      <c r="R45" s="150"/>
      <c r="S45" s="150"/>
    </row>
    <row r="46" spans="2:19" ht="14.5" customHeight="1" x14ac:dyDescent="0.3">
      <c r="B46" s="666" t="s">
        <v>129</v>
      </c>
      <c r="C46" s="666"/>
      <c r="D46" s="666"/>
      <c r="E46" s="666"/>
      <c r="F46" s="666"/>
      <c r="G46" s="666"/>
      <c r="I46" s="27"/>
      <c r="J46" s="656"/>
      <c r="K46" s="657"/>
      <c r="L46" s="123"/>
      <c r="P46" s="150"/>
      <c r="Q46" s="150"/>
      <c r="R46" s="150"/>
      <c r="S46" s="150"/>
    </row>
    <row r="47" spans="2:19" ht="14.5" customHeight="1" x14ac:dyDescent="0.3">
      <c r="I47" s="27"/>
      <c r="J47" s="656"/>
      <c r="K47" s="657"/>
      <c r="L47" s="134"/>
      <c r="P47" s="150"/>
      <c r="Q47" s="150"/>
      <c r="R47" s="150"/>
      <c r="S47" s="150"/>
    </row>
    <row r="48" spans="2:19" ht="14.5" customHeight="1" x14ac:dyDescent="0.3">
      <c r="B48" s="45" t="s">
        <v>766</v>
      </c>
      <c r="C48" s="38"/>
      <c r="D48" s="38"/>
      <c r="E48" s="38"/>
      <c r="F48" s="38"/>
      <c r="G48" s="38"/>
      <c r="I48" s="27"/>
      <c r="J48" s="656"/>
      <c r="K48" s="657"/>
      <c r="L48" s="140"/>
      <c r="P48" s="150"/>
      <c r="Q48" s="150"/>
      <c r="R48" s="150"/>
      <c r="S48" s="150"/>
    </row>
    <row r="49" spans="2:19" ht="14.5" customHeight="1" x14ac:dyDescent="0.3">
      <c r="B49" s="45"/>
      <c r="C49" s="38"/>
      <c r="D49" s="38"/>
      <c r="E49" s="38"/>
      <c r="F49" s="38"/>
      <c r="G49" s="38"/>
      <c r="I49" s="27"/>
      <c r="J49" s="662"/>
      <c r="K49" s="663"/>
      <c r="L49" s="134"/>
      <c r="P49" s="150"/>
      <c r="Q49" s="150"/>
      <c r="R49" s="150"/>
      <c r="S49" s="150"/>
    </row>
    <row r="50" spans="2:19" ht="14.5" customHeight="1" x14ac:dyDescent="0.3">
      <c r="B50" s="60" t="s">
        <v>756</v>
      </c>
      <c r="C50" s="604"/>
      <c r="D50" s="60" t="s">
        <v>765</v>
      </c>
      <c r="E50" s="60"/>
      <c r="F50" s="60" t="s">
        <v>757</v>
      </c>
      <c r="G50" s="597">
        <v>0</v>
      </c>
      <c r="I50" s="27"/>
      <c r="J50" s="90"/>
      <c r="K50" s="90"/>
      <c r="L50" s="90"/>
      <c r="P50" s="150"/>
      <c r="Q50" s="150"/>
      <c r="R50" s="150"/>
      <c r="S50" s="150"/>
    </row>
    <row r="51" spans="2:19" x14ac:dyDescent="0.3">
      <c r="B51" s="667" t="s">
        <v>758</v>
      </c>
      <c r="C51" s="667"/>
      <c r="D51" s="667"/>
      <c r="E51" s="667"/>
      <c r="F51" s="667"/>
      <c r="G51" s="667"/>
      <c r="J51" s="53"/>
      <c r="K51" s="53"/>
    </row>
    <row r="52" spans="2:19" x14ac:dyDescent="0.3">
      <c r="B52" s="668"/>
      <c r="C52" s="668"/>
      <c r="D52" s="668"/>
      <c r="E52" s="668"/>
      <c r="F52" s="668"/>
      <c r="G52" s="668"/>
      <c r="J52" s="54"/>
      <c r="K52" s="54"/>
    </row>
    <row r="53" spans="2:19" x14ac:dyDescent="0.3">
      <c r="B53" s="594"/>
      <c r="C53" s="594"/>
      <c r="D53" s="594"/>
      <c r="E53" s="594"/>
      <c r="F53" s="594"/>
      <c r="G53" s="594"/>
      <c r="J53" s="53"/>
      <c r="K53" s="53"/>
    </row>
    <row r="54" spans="2:19" x14ac:dyDescent="0.3">
      <c r="B54" s="594"/>
      <c r="C54" s="594"/>
      <c r="D54" s="594"/>
      <c r="E54" s="594"/>
      <c r="F54" s="594"/>
      <c r="G54" s="594"/>
      <c r="J54" s="669"/>
      <c r="K54" s="669"/>
    </row>
    <row r="55" spans="2:19" x14ac:dyDescent="0.3">
      <c r="B55" s="594"/>
      <c r="C55" s="594"/>
      <c r="D55" s="594"/>
      <c r="E55" s="594"/>
      <c r="F55" s="594"/>
      <c r="G55" s="594"/>
      <c r="J55" s="669"/>
      <c r="K55" s="669"/>
    </row>
    <row r="56" spans="2:19" ht="0.75" customHeight="1" x14ac:dyDescent="0.3">
      <c r="B56" s="594"/>
      <c r="C56" s="594"/>
      <c r="D56" s="594"/>
      <c r="E56" s="594"/>
      <c r="F56" s="594"/>
      <c r="G56" s="594"/>
      <c r="J56" s="670"/>
      <c r="K56" s="670"/>
    </row>
    <row r="57" spans="2:19" x14ac:dyDescent="0.3">
      <c r="B57" s="594"/>
      <c r="C57" s="594"/>
      <c r="D57" s="594"/>
      <c r="E57" s="594"/>
      <c r="F57" s="594"/>
      <c r="G57" s="594"/>
      <c r="J57" s="665"/>
      <c r="K57" s="665"/>
    </row>
    <row r="58" spans="2:19" x14ac:dyDescent="0.3">
      <c r="B58" s="594"/>
      <c r="C58" s="594"/>
      <c r="D58" s="594"/>
      <c r="E58" s="594"/>
      <c r="F58" s="594"/>
      <c r="G58" s="594"/>
      <c r="J58" s="608"/>
      <c r="K58" s="608"/>
    </row>
    <row r="59" spans="2:19" x14ac:dyDescent="0.3">
      <c r="B59" s="594"/>
      <c r="C59" s="594"/>
      <c r="D59" s="594"/>
      <c r="E59" s="594"/>
      <c r="F59" s="594"/>
      <c r="G59" s="594"/>
      <c r="J59" s="671"/>
      <c r="K59" s="671"/>
    </row>
    <row r="60" spans="2:19" x14ac:dyDescent="0.3">
      <c r="B60" s="594"/>
      <c r="C60" s="594"/>
      <c r="D60" s="594"/>
      <c r="E60" s="594"/>
      <c r="F60" s="594"/>
      <c r="G60" s="594"/>
      <c r="J60" s="672"/>
      <c r="K60" s="672"/>
    </row>
    <row r="61" spans="2:19" x14ac:dyDescent="0.3">
      <c r="B61" s="594"/>
      <c r="C61" s="594"/>
      <c r="D61" s="594"/>
      <c r="E61" s="594"/>
      <c r="F61" s="594"/>
      <c r="G61" s="594"/>
      <c r="J61" s="665"/>
      <c r="K61" s="665"/>
    </row>
    <row r="62" spans="2:19" x14ac:dyDescent="0.3">
      <c r="B62" s="594"/>
      <c r="C62" s="594"/>
      <c r="D62" s="594"/>
      <c r="E62" s="594"/>
      <c r="F62" s="594"/>
      <c r="G62" s="594"/>
      <c r="J62" s="665"/>
      <c r="K62" s="665"/>
    </row>
    <row r="63" spans="2:19" x14ac:dyDescent="0.3">
      <c r="B63" s="594"/>
      <c r="C63" s="594"/>
      <c r="D63" s="594"/>
      <c r="E63" s="594"/>
      <c r="F63" s="594"/>
      <c r="G63" s="594"/>
      <c r="J63" s="665"/>
      <c r="K63" s="665"/>
    </row>
    <row r="64" spans="2:19" x14ac:dyDescent="0.3">
      <c r="B64" s="594"/>
      <c r="C64" s="594"/>
      <c r="D64" s="594"/>
      <c r="E64" s="594"/>
      <c r="F64" s="594"/>
      <c r="G64" s="594"/>
      <c r="J64" s="665"/>
      <c r="K64" s="665"/>
    </row>
    <row r="65" spans="2:11" x14ac:dyDescent="0.3">
      <c r="B65" s="594"/>
      <c r="C65" s="594"/>
      <c r="D65" s="594"/>
      <c r="E65" s="594"/>
      <c r="F65" s="594"/>
      <c r="G65" s="594"/>
      <c r="J65" s="665"/>
      <c r="K65" s="665"/>
    </row>
    <row r="66" spans="2:11" x14ac:dyDescent="0.3">
      <c r="B66" s="594"/>
      <c r="C66" s="594"/>
      <c r="D66" s="594"/>
      <c r="E66" s="594"/>
      <c r="F66" s="594"/>
      <c r="G66" s="594"/>
      <c r="J66" s="665"/>
      <c r="K66" s="665"/>
    </row>
    <row r="67" spans="2:11" x14ac:dyDescent="0.3">
      <c r="B67" s="594"/>
      <c r="C67" s="594"/>
      <c r="D67" s="594"/>
      <c r="E67" s="594"/>
      <c r="F67" s="594"/>
      <c r="G67" s="594"/>
      <c r="J67" s="665"/>
      <c r="K67" s="665"/>
    </row>
  </sheetData>
  <sheetProtection formatCells="0" formatColumns="0" formatRows="0" insertColumns="0" insertRows="0" insertHyperlinks="0" autoFilter="0"/>
  <dataConsolidate link="1"/>
  <mergeCells count="42">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 ref="B36:G43"/>
    <mergeCell ref="J36:K36"/>
    <mergeCell ref="J37:K38"/>
    <mergeCell ref="J40:K41"/>
    <mergeCell ref="J42:K42"/>
    <mergeCell ref="J43:K49"/>
    <mergeCell ref="C44:E44"/>
    <mergeCell ref="J30:K30"/>
    <mergeCell ref="J31:K32"/>
    <mergeCell ref="J33:K33"/>
    <mergeCell ref="J34:K35"/>
    <mergeCell ref="B35:G35"/>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s>
  <dataValidations count="17">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60E72B2C-DC40-4BEE-AF7E-917B48C15D30}"/>
    <dataValidation allowBlank="1" showInputMessage="1" showErrorMessage="1" promptTitle="How to specify Default value" prompt="Default value can be fixed (constant) or defined by expression. The expression can be specified with just simple words." sqref="K19" xr:uid="{4BAC7297-91C9-4704-A1FF-3185E221F993}"/>
    <dataValidation type="list" allowBlank="1" showInputMessage="1" promptTitle="How to set field Type" prompt="Select requested field type. If it needs to be a new FMD or any type which is not in the dropdown, set it manually." sqref="K13" xr:uid="{4C8C08DD-840E-45CC-AF84-C4F50E4544F7}">
      <formula1>Type</formula1>
    </dataValidation>
    <dataValidation allowBlank="1" showInputMessage="1" showErrorMessage="1" promptTitle="How to add description" prompt="Put a brief description of the requirement here. If custom field(s) needs to be created, use Custom field details table(s) and specify all details there." sqref="B15:G28" xr:uid="{288D3438-95AE-454E-8B07-AFAB720D58A7}"/>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6B5CB996-A1D9-4A7A-9612-6D618E047F41}"/>
    <dataValidation allowBlank="1" showInputMessage="1" showErrorMessage="1" promptTitle="How to set Editability condition" prompt="If there is any specific requirement under which condition the field needs to be editable, describe the logic here." sqref="J34:K35" xr:uid="{D83D996E-69BE-4A2B-A308-D9401B07C2B7}"/>
    <dataValidation allowBlank="1" showInputMessage="1" showErrorMessage="1" promptTitle="How to set Visibility condition" prompt="If there is any specific requirement under which condition the field needs to be displayed, describe the logic here." sqref="J31:K32" xr:uid="{5415F860-AEAB-412B-872D-9DB6214D7135}"/>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781D1E8E-8A2A-4C6A-92FB-48EF5921BF73}"/>
    <dataValidation allowBlank="1" showInputMessage="1" showErrorMessage="1" promptTitle="How to set other requirements" prompt="Additional requirements like enumerations, split criteria etc. need to be specified here." sqref="J43:K50" xr:uid="{0C444CD0-6B19-4A0B-BBD3-6D1C9A3C63B7}"/>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ED341E07-A91F-41E2-B958-5B066A20F324}">
      <formula1>Realm</formula1>
    </dataValidation>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841507C9-C881-473C-82C0-014C101C72D3}"/>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F203F04C-D88B-41B4-8704-A89E80805D99}"/>
    <dataValidation allowBlank="1" showInputMessage="1" showErrorMessage="1" promptTitle="How to set Technical name" prompt="CRD submitter can specify the technical name. If not specified, tech lead will set it when building the customization." sqref="K12" xr:uid="{CA5BD146-747B-4496-B3F2-66901220725A}"/>
    <dataValidation allowBlank="1" showInputMessage="1" showErrorMessage="1" promptTitle="How to calculate fields count" prompt="Calculate cost of the customization based on Delivery Guidelines_Chargeable Custom Fields document" sqref="G44:G45" xr:uid="{76B0FBCA-1655-4F36-914C-846B9A405BC3}"/>
    <dataValidation type="list" allowBlank="1" showInputMessage="1" sqref="D32:G32" xr:uid="{162E359B-61B5-4CF2-97D9-33093CFBF064}">
      <formula1>Realm</formula1>
    </dataValidation>
    <dataValidation allowBlank="1" showInputMessage="1" showErrorMessage="1" promptTitle="How to add technical description" prompt="Technical description needs to be added by tech lead to sumarize what has been technically done." sqref="B36:G43" xr:uid="{8E3ABFE9-CF4B-4D3E-A431-DF70A58F9C37}"/>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416E30D0-4B5E-4531-9B9B-53A843918411}">
      <formula1>Object</formula1>
    </dataValidation>
  </dataValidations>
  <hyperlinks>
    <hyperlink ref="B1" location="CRD_Overview!A1" display="Go to CRD Overview" xr:uid="{B862348B-5EC5-4F8C-A922-837A1656EE49}"/>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1169"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1031170"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1031171"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1031172"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1031173"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1031174"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1031175"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1031176"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1031177"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1031178"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1031179"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1031180"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1031181"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1031182"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1031183"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1031184"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1031185"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1031186"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1031187"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1031188"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1031189"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1BDA3-8D07-40CD-A284-B3539E56BCC4}">
  <sheetPr>
    <tabColor rgb="FFFF0000"/>
    <outlinePr summaryBelow="0" summaryRight="0"/>
  </sheetPr>
  <dimension ref="B1:S67"/>
  <sheetViews>
    <sheetView showGridLines="0" zoomScaleNormal="100" workbookViewId="0">
      <selection activeCell="C10" sqref="B10:G28"/>
    </sheetView>
  </sheetViews>
  <sheetFormatPr defaultColWidth="9.1796875" defaultRowHeight="14" outlineLevelCol="1" x14ac:dyDescent="0.3"/>
  <cols>
    <col min="1" max="1" width="0.81640625" style="22" customWidth="1"/>
    <col min="2" max="2" width="17.1796875" style="22" customWidth="1"/>
    <col min="3" max="5" width="15.7265625" style="22" customWidth="1"/>
    <col min="6" max="6" width="20" style="22" customWidth="1"/>
    <col min="7" max="7" width="15.7265625" style="22" customWidth="1"/>
    <col min="8" max="9" width="2.54296875" style="22" customWidth="1"/>
    <col min="10" max="10" width="20.54296875" style="23" customWidth="1" outlineLevel="1"/>
    <col min="11" max="11" width="22.54296875" style="22" customWidth="1" outlineLevel="1"/>
    <col min="12" max="12" width="3" style="37" customWidth="1" outlineLevel="1"/>
    <col min="13" max="13" width="20.54296875" style="22" customWidth="1" outlineLevel="1"/>
    <col min="14" max="14" width="20.453125" style="22" customWidth="1" outlineLevel="1"/>
    <col min="15" max="15" width="2.54296875" style="22" customWidth="1"/>
    <col min="16" max="19" width="25.54296875" style="22" customWidth="1" outlineLevel="1"/>
    <col min="20" max="16384" width="9.1796875" style="22"/>
  </cols>
  <sheetData>
    <row r="1" spans="2:19" s="23" customFormat="1" ht="15" customHeight="1" x14ac:dyDescent="0.35">
      <c r="B1" s="595" t="s">
        <v>15</v>
      </c>
      <c r="L1" s="28"/>
    </row>
    <row r="2" spans="2:19" ht="5.25" customHeight="1" x14ac:dyDescent="0.3">
      <c r="L2" s="27"/>
    </row>
    <row r="3" spans="2:19" ht="15" customHeight="1" x14ac:dyDescent="0.3">
      <c r="B3" s="25"/>
      <c r="C3" s="25"/>
      <c r="D3" s="25"/>
      <c r="E3" s="25"/>
      <c r="F3" s="25"/>
      <c r="G3" s="25"/>
      <c r="J3" s="410" t="s">
        <v>554</v>
      </c>
      <c r="K3" s="411"/>
      <c r="L3" s="27"/>
    </row>
    <row r="4" spans="2:19" ht="14.5" customHeight="1" x14ac:dyDescent="0.3">
      <c r="B4" s="39" t="s">
        <v>13</v>
      </c>
      <c r="C4" s="24"/>
      <c r="D4" s="25"/>
      <c r="E4" s="25"/>
      <c r="F4" s="25"/>
      <c r="G4" s="25"/>
      <c r="J4" s="410" t="s">
        <v>555</v>
      </c>
      <c r="K4" s="411"/>
      <c r="L4" s="27"/>
      <c r="M4" s="613" t="s">
        <v>754</v>
      </c>
      <c r="N4" s="613"/>
    </row>
    <row r="5" spans="2:19" ht="14.5" customHeight="1" x14ac:dyDescent="0.3">
      <c r="B5" s="40" t="s">
        <v>67</v>
      </c>
      <c r="C5" s="24"/>
      <c r="D5" s="25"/>
      <c r="E5" s="25"/>
      <c r="F5" s="25"/>
      <c r="G5" s="25"/>
      <c r="J5" s="613" t="s">
        <v>764</v>
      </c>
      <c r="K5" s="613"/>
      <c r="L5" s="27"/>
      <c r="M5" s="613"/>
      <c r="N5" s="613"/>
    </row>
    <row r="6" spans="2:19" ht="15" customHeight="1" x14ac:dyDescent="0.3">
      <c r="B6" s="41" t="s">
        <v>1</v>
      </c>
      <c r="C6" s="34" t="str">
        <f>CRD_Overview!D1</f>
        <v>Customer Name</v>
      </c>
      <c r="D6" s="25"/>
      <c r="E6" s="25"/>
      <c r="F6" s="25"/>
      <c r="G6" s="42"/>
      <c r="J6" s="613"/>
      <c r="K6" s="613"/>
      <c r="L6" s="27"/>
      <c r="M6" s="613"/>
      <c r="N6" s="613"/>
    </row>
    <row r="7" spans="2:19" x14ac:dyDescent="0.3">
      <c r="B7" s="41" t="s">
        <v>2</v>
      </c>
      <c r="C7" s="34" t="str">
        <f>CRD_Overview!D2</f>
        <v>Buying &amp; Invoicing</v>
      </c>
      <c r="D7" s="25"/>
      <c r="E7" s="25"/>
      <c r="F7" s="25"/>
      <c r="G7" s="25"/>
      <c r="J7" s="613"/>
      <c r="K7" s="613"/>
      <c r="L7" s="27"/>
      <c r="M7" s="613"/>
      <c r="N7" s="613"/>
    </row>
    <row r="8" spans="2:19" x14ac:dyDescent="0.3">
      <c r="B8" s="41" t="s">
        <v>6</v>
      </c>
      <c r="C8" s="35" t="str">
        <f ca="1">MID(CELL("filename",A1),FIND("]",CELL("filename",A1))+1,255)</f>
        <v>CRD-09</v>
      </c>
      <c r="D8" s="25"/>
      <c r="E8" s="25"/>
      <c r="F8" s="25"/>
      <c r="G8" s="25"/>
      <c r="K8" s="92"/>
      <c r="L8" s="27"/>
    </row>
    <row r="9" spans="2:19" x14ac:dyDescent="0.3">
      <c r="B9" s="25"/>
      <c r="C9" s="25"/>
      <c r="D9" s="25"/>
      <c r="E9" s="25"/>
      <c r="F9" s="25"/>
      <c r="G9" s="25"/>
      <c r="I9" s="121" t="s">
        <v>115</v>
      </c>
      <c r="J9" s="614" t="s">
        <v>70</v>
      </c>
      <c r="K9" s="615"/>
      <c r="L9" s="89"/>
      <c r="M9" s="103" t="s">
        <v>77</v>
      </c>
      <c r="N9" s="98"/>
      <c r="O9" s="29"/>
      <c r="P9" s="616" t="s">
        <v>8</v>
      </c>
      <c r="Q9" s="616"/>
      <c r="R9" s="616"/>
      <c r="S9" s="616"/>
    </row>
    <row r="10" spans="2:19" ht="14.5" customHeight="1" x14ac:dyDescent="0.3">
      <c r="B10" s="617" t="s">
        <v>121</v>
      </c>
      <c r="C10" s="619"/>
      <c r="D10" s="619"/>
      <c r="E10" s="619"/>
      <c r="F10" s="619"/>
      <c r="G10" s="620"/>
      <c r="I10" s="27"/>
      <c r="J10" s="602" t="s">
        <v>119</v>
      </c>
      <c r="K10" s="102"/>
      <c r="L10" s="124"/>
      <c r="M10" s="48" t="s">
        <v>125</v>
      </c>
      <c r="N10" s="44"/>
      <c r="O10" s="29"/>
      <c r="P10" s="150"/>
      <c r="Q10" s="150"/>
      <c r="R10" s="150"/>
      <c r="S10" s="150"/>
    </row>
    <row r="11" spans="2:19" ht="14.5" customHeight="1" x14ac:dyDescent="0.3">
      <c r="B11" s="618"/>
      <c r="C11" s="621"/>
      <c r="D11" s="621"/>
      <c r="E11" s="621"/>
      <c r="F11" s="621"/>
      <c r="G11" s="622"/>
      <c r="I11" s="27"/>
      <c r="J11" s="99" t="s">
        <v>118</v>
      </c>
      <c r="K11" s="96"/>
      <c r="L11" s="124"/>
      <c r="M11" s="623" t="s">
        <v>76</v>
      </c>
      <c r="N11" s="46"/>
      <c r="O11" s="29"/>
      <c r="P11" s="150"/>
      <c r="Q11" s="150"/>
      <c r="R11" s="150"/>
      <c r="S11" s="150"/>
    </row>
    <row r="12" spans="2:19" ht="14.5" customHeight="1" x14ac:dyDescent="0.3">
      <c r="B12" s="609" t="s">
        <v>122</v>
      </c>
      <c r="C12" s="625" t="s">
        <v>763</v>
      </c>
      <c r="D12" s="625"/>
      <c r="E12" s="625"/>
      <c r="F12" s="625"/>
      <c r="G12" s="626"/>
      <c r="I12" s="27"/>
      <c r="J12" s="99" t="s">
        <v>52</v>
      </c>
      <c r="K12" s="96" t="s">
        <v>11</v>
      </c>
      <c r="L12" s="124"/>
      <c r="M12" s="624"/>
      <c r="N12" s="46"/>
      <c r="O12" s="29"/>
      <c r="P12" s="150"/>
      <c r="Q12" s="150"/>
      <c r="R12" s="150"/>
      <c r="S12" s="150"/>
    </row>
    <row r="13" spans="2:19" ht="14.5" customHeight="1" x14ac:dyDescent="0.3">
      <c r="B13" s="609" t="s">
        <v>761</v>
      </c>
      <c r="C13" s="625" t="s">
        <v>762</v>
      </c>
      <c r="D13" s="625"/>
      <c r="E13" s="625"/>
      <c r="F13" s="625"/>
      <c r="G13" s="626"/>
      <c r="I13" s="27"/>
      <c r="J13" s="99" t="s">
        <v>120</v>
      </c>
      <c r="K13" s="96"/>
      <c r="L13" s="122"/>
      <c r="M13" s="624"/>
      <c r="N13" s="46"/>
      <c r="O13" s="29"/>
      <c r="P13" s="150"/>
      <c r="Q13" s="150"/>
      <c r="R13" s="150"/>
      <c r="S13" s="150"/>
    </row>
    <row r="14" spans="2:19" ht="14.5" customHeight="1" x14ac:dyDescent="0.3">
      <c r="B14" s="627" t="s">
        <v>123</v>
      </c>
      <c r="C14" s="627"/>
      <c r="D14" s="627"/>
      <c r="E14" s="627"/>
      <c r="F14" s="627"/>
      <c r="G14" s="627"/>
      <c r="I14" s="27"/>
      <c r="J14" s="99" t="s">
        <v>53</v>
      </c>
      <c r="K14" s="97" t="b">
        <v>0</v>
      </c>
      <c r="L14" s="125"/>
      <c r="M14" s="624"/>
      <c r="N14" s="46"/>
      <c r="O14" s="29"/>
      <c r="P14" s="150"/>
      <c r="Q14" s="150"/>
      <c r="R14" s="150"/>
      <c r="S14" s="150"/>
    </row>
    <row r="15" spans="2:19" ht="14.5" customHeight="1" x14ac:dyDescent="0.3">
      <c r="B15" s="628"/>
      <c r="C15" s="628"/>
      <c r="D15" s="628"/>
      <c r="E15" s="628"/>
      <c r="F15" s="628"/>
      <c r="G15" s="628"/>
      <c r="I15" s="27"/>
      <c r="J15" s="99" t="s">
        <v>124</v>
      </c>
      <c r="K15" s="97" t="b">
        <v>0</v>
      </c>
      <c r="L15" s="135"/>
      <c r="M15" s="624"/>
      <c r="N15" s="49"/>
      <c r="O15" s="29"/>
      <c r="P15" s="150"/>
      <c r="Q15" s="150"/>
      <c r="R15" s="150"/>
      <c r="S15" s="150"/>
    </row>
    <row r="16" spans="2:19" ht="14.5" customHeight="1" x14ac:dyDescent="0.3">
      <c r="B16" s="628"/>
      <c r="C16" s="628"/>
      <c r="D16" s="628"/>
      <c r="E16" s="628"/>
      <c r="F16" s="628"/>
      <c r="G16" s="628"/>
      <c r="I16" s="27"/>
      <c r="J16" s="99" t="s">
        <v>71</v>
      </c>
      <c r="K16" s="97" t="b">
        <v>0</v>
      </c>
      <c r="L16" s="125"/>
      <c r="N16" s="29"/>
      <c r="P16" s="150"/>
      <c r="Q16" s="150"/>
      <c r="R16" s="150"/>
      <c r="S16" s="150"/>
    </row>
    <row r="17" spans="2:19" ht="14.5" customHeight="1" x14ac:dyDescent="0.3">
      <c r="B17" s="628"/>
      <c r="C17" s="628"/>
      <c r="D17" s="628"/>
      <c r="E17" s="628"/>
      <c r="F17" s="628"/>
      <c r="G17" s="628"/>
      <c r="I17" s="27"/>
      <c r="J17" s="100" t="s">
        <v>72</v>
      </c>
      <c r="K17" s="97" t="b">
        <v>0</v>
      </c>
      <c r="L17" s="125"/>
      <c r="N17" s="29"/>
      <c r="P17" s="150"/>
      <c r="Q17" s="150"/>
      <c r="R17" s="150"/>
      <c r="S17" s="150"/>
    </row>
    <row r="18" spans="2:19" ht="14.5" customHeight="1" x14ac:dyDescent="0.3">
      <c r="B18" s="628"/>
      <c r="C18" s="628"/>
      <c r="D18" s="628"/>
      <c r="E18" s="628"/>
      <c r="F18" s="628"/>
      <c r="G18" s="628"/>
      <c r="I18" s="27"/>
      <c r="J18" s="100" t="s">
        <v>73</v>
      </c>
      <c r="K18" s="96"/>
      <c r="L18" s="124"/>
      <c r="P18" s="150"/>
      <c r="Q18" s="150"/>
      <c r="R18" s="150"/>
      <c r="S18" s="150"/>
    </row>
    <row r="19" spans="2:19" ht="14.5" customHeight="1" x14ac:dyDescent="0.3">
      <c r="B19" s="628"/>
      <c r="C19" s="628"/>
      <c r="D19" s="628"/>
      <c r="E19" s="628"/>
      <c r="F19" s="628"/>
      <c r="G19" s="628"/>
      <c r="I19" s="27"/>
      <c r="J19" s="100" t="s">
        <v>54</v>
      </c>
      <c r="K19" s="96"/>
      <c r="L19" s="136"/>
      <c r="M19" s="55" t="s">
        <v>63</v>
      </c>
      <c r="N19" s="91"/>
      <c r="P19" s="150"/>
      <c r="Q19" s="150"/>
      <c r="R19" s="150"/>
      <c r="S19" s="150"/>
    </row>
    <row r="20" spans="2:19" ht="14.5" customHeight="1" x14ac:dyDescent="0.3">
      <c r="B20" s="628"/>
      <c r="C20" s="628"/>
      <c r="D20" s="628"/>
      <c r="E20" s="628"/>
      <c r="F20" s="628"/>
      <c r="G20" s="628"/>
      <c r="I20" s="27"/>
      <c r="J20" s="630" t="s">
        <v>78</v>
      </c>
      <c r="K20" s="630"/>
      <c r="L20" s="126"/>
      <c r="M20" s="60" t="s">
        <v>126</v>
      </c>
      <c r="N20" s="148"/>
      <c r="P20" s="150"/>
      <c r="Q20" s="150"/>
      <c r="R20" s="150"/>
      <c r="S20" s="150"/>
    </row>
    <row r="21" spans="2:19" ht="14.5" customHeight="1" x14ac:dyDescent="0.3">
      <c r="B21" s="628"/>
      <c r="C21" s="628"/>
      <c r="D21" s="628"/>
      <c r="E21" s="628"/>
      <c r="F21" s="628"/>
      <c r="G21" s="628"/>
      <c r="I21" s="27"/>
      <c r="J21" s="631"/>
      <c r="K21" s="631"/>
      <c r="L21" s="127"/>
      <c r="M21" s="60" t="s">
        <v>127</v>
      </c>
      <c r="N21" s="46"/>
      <c r="P21" s="150"/>
      <c r="Q21" s="150"/>
      <c r="R21" s="150"/>
      <c r="S21" s="150"/>
    </row>
    <row r="22" spans="2:19" ht="14.5" customHeight="1" x14ac:dyDescent="0.3">
      <c r="B22" s="628"/>
      <c r="C22" s="628"/>
      <c r="D22" s="628"/>
      <c r="E22" s="628"/>
      <c r="F22" s="628"/>
      <c r="G22" s="628"/>
      <c r="I22" s="27"/>
      <c r="J22" s="632"/>
      <c r="K22" s="632"/>
      <c r="L22" s="127"/>
      <c r="M22" s="603" t="s">
        <v>128</v>
      </c>
      <c r="N22" s="149"/>
      <c r="P22" s="150"/>
      <c r="Q22" s="150"/>
      <c r="R22" s="150"/>
      <c r="S22" s="150"/>
    </row>
    <row r="23" spans="2:19" ht="14.5" customHeight="1" x14ac:dyDescent="0.3">
      <c r="B23" s="628"/>
      <c r="C23" s="628"/>
      <c r="D23" s="628"/>
      <c r="E23" s="628"/>
      <c r="F23" s="628"/>
      <c r="G23" s="628"/>
      <c r="I23" s="27"/>
      <c r="J23" s="633" t="s">
        <v>66</v>
      </c>
      <c r="K23" s="93" t="b">
        <v>0</v>
      </c>
      <c r="L23" s="125"/>
      <c r="M23" s="29"/>
      <c r="N23" s="29"/>
      <c r="P23" s="150"/>
      <c r="Q23" s="150"/>
      <c r="R23" s="150"/>
      <c r="S23" s="150"/>
    </row>
    <row r="24" spans="2:19" ht="14.5" customHeight="1" x14ac:dyDescent="0.3">
      <c r="B24" s="628"/>
      <c r="C24" s="628"/>
      <c r="D24" s="628"/>
      <c r="E24" s="628"/>
      <c r="F24" s="628"/>
      <c r="G24" s="628"/>
      <c r="I24" s="27"/>
      <c r="J24" s="633"/>
      <c r="K24" s="93" t="b">
        <v>0</v>
      </c>
      <c r="L24" s="125"/>
      <c r="P24" s="150"/>
      <c r="Q24" s="150"/>
      <c r="R24" s="150"/>
      <c r="S24" s="150"/>
    </row>
    <row r="25" spans="2:19" ht="14.5" customHeight="1" x14ac:dyDescent="0.3">
      <c r="B25" s="628"/>
      <c r="C25" s="628"/>
      <c r="D25" s="628"/>
      <c r="E25" s="628"/>
      <c r="F25" s="628"/>
      <c r="G25" s="628"/>
      <c r="I25" s="27"/>
      <c r="J25" s="633"/>
      <c r="K25" s="93" t="b">
        <v>0</v>
      </c>
      <c r="L25" s="125"/>
      <c r="P25" s="150"/>
      <c r="Q25" s="150"/>
      <c r="R25" s="150"/>
      <c r="S25" s="150"/>
    </row>
    <row r="26" spans="2:19" ht="14.5" customHeight="1" x14ac:dyDescent="0.3">
      <c r="B26" s="628"/>
      <c r="C26" s="628"/>
      <c r="D26" s="628"/>
      <c r="E26" s="628"/>
      <c r="F26" s="628"/>
      <c r="G26" s="628"/>
      <c r="I26" s="27"/>
      <c r="J26" s="634"/>
      <c r="K26" s="94" t="b">
        <v>0</v>
      </c>
      <c r="L26" s="137"/>
      <c r="P26" s="150"/>
      <c r="Q26" s="150"/>
      <c r="R26" s="150"/>
      <c r="S26" s="150"/>
    </row>
    <row r="27" spans="2:19" ht="14.5" customHeight="1" x14ac:dyDescent="0.3">
      <c r="B27" s="628"/>
      <c r="C27" s="628"/>
      <c r="D27" s="628"/>
      <c r="E27" s="628"/>
      <c r="F27" s="628"/>
      <c r="G27" s="628"/>
      <c r="I27" s="27"/>
      <c r="J27" s="101" t="s">
        <v>104</v>
      </c>
      <c r="K27" s="95" t="b">
        <v>0</v>
      </c>
      <c r="L27" s="128"/>
      <c r="P27" s="150"/>
      <c r="Q27" s="150"/>
      <c r="R27" s="150"/>
      <c r="S27" s="150"/>
    </row>
    <row r="28" spans="2:19" ht="14.5" customHeight="1" x14ac:dyDescent="0.3">
      <c r="B28" s="629"/>
      <c r="C28" s="629"/>
      <c r="D28" s="629"/>
      <c r="E28" s="629"/>
      <c r="F28" s="629"/>
      <c r="G28" s="629"/>
      <c r="I28" s="27"/>
      <c r="J28" s="635" t="s">
        <v>755</v>
      </c>
      <c r="K28" s="635"/>
      <c r="L28" s="138"/>
      <c r="P28" s="150"/>
      <c r="Q28" s="150"/>
      <c r="R28" s="150"/>
      <c r="S28" s="150"/>
    </row>
    <row r="29" spans="2:19" ht="14.5" customHeight="1" x14ac:dyDescent="0.3">
      <c r="B29" s="636" t="s">
        <v>9</v>
      </c>
      <c r="C29" s="36" t="b">
        <v>0</v>
      </c>
      <c r="D29" s="36" t="b">
        <v>0</v>
      </c>
      <c r="E29" s="36" t="b">
        <v>0</v>
      </c>
      <c r="F29" s="36" t="b">
        <v>0</v>
      </c>
      <c r="G29" s="36" t="b">
        <v>0</v>
      </c>
      <c r="I29" s="27"/>
      <c r="J29" s="635"/>
      <c r="K29" s="635"/>
      <c r="L29" s="129"/>
      <c r="P29" s="150"/>
      <c r="Q29" s="150"/>
      <c r="R29" s="150"/>
      <c r="S29" s="150"/>
    </row>
    <row r="30" spans="2:19" ht="14.5" customHeight="1" x14ac:dyDescent="0.3">
      <c r="B30" s="637"/>
      <c r="C30" s="36" t="b">
        <v>0</v>
      </c>
      <c r="D30" s="36" t="b">
        <v>0</v>
      </c>
      <c r="E30" s="36" t="b">
        <v>0</v>
      </c>
      <c r="F30" s="36" t="b">
        <v>0</v>
      </c>
      <c r="G30" s="43" t="b">
        <v>0</v>
      </c>
      <c r="I30" s="27"/>
      <c r="J30" s="639" t="s">
        <v>56</v>
      </c>
      <c r="K30" s="640"/>
      <c r="L30" s="130"/>
      <c r="P30" s="150"/>
      <c r="Q30" s="150"/>
      <c r="R30" s="150"/>
      <c r="S30" s="150"/>
    </row>
    <row r="31" spans="2:19" ht="14.5" customHeight="1" x14ac:dyDescent="0.3">
      <c r="B31" s="638"/>
      <c r="C31" s="36" t="b">
        <v>0</v>
      </c>
      <c r="D31" s="36" t="b">
        <v>0</v>
      </c>
      <c r="E31" s="36"/>
      <c r="F31" s="36"/>
      <c r="G31" s="146" t="str">
        <f>IF('CRD-09'!$C$29,"PR, ","") &amp; IF('CRD-09'!$D$29,"PO, ","") &amp; IF('CRD-09'!$E$29,"UP, ","") &amp; IF('CRD-09'!$F$29,"RC, ","") &amp; IF('CRD-09'!$G$29,"INV/IR, ","") &amp; IF('CRD-09'!$C$30,"SH, ","") &amp; IF('CRD-09'!$D$30,"C, ","") &amp; IF('CRD-09'!$E$30,"CAT, ","") &amp; IF('CRD-09'!$F$30,"WF, ","") &amp; IF('CRD-09'!$G$30,"INTEG, ","")&amp; IF('CRD-09'!$C$31,"AN, ","")&amp; IF('CRD-09'!$D$31,"REP, ","")</f>
        <v/>
      </c>
      <c r="I31" s="27"/>
      <c r="J31" s="641"/>
      <c r="K31" s="642"/>
      <c r="L31" s="132"/>
      <c r="P31" s="150"/>
      <c r="Q31" s="150"/>
      <c r="R31" s="150"/>
      <c r="S31" s="150"/>
    </row>
    <row r="32" spans="2:19" ht="14.5" customHeight="1" x14ac:dyDescent="0.3">
      <c r="B32" s="593" t="s">
        <v>744</v>
      </c>
      <c r="C32" s="120"/>
      <c r="D32" s="120"/>
      <c r="E32" s="120"/>
      <c r="F32" s="120"/>
      <c r="G32" s="120"/>
      <c r="H32" s="29"/>
      <c r="I32" s="27"/>
      <c r="J32" s="643"/>
      <c r="K32" s="644"/>
      <c r="L32" s="133"/>
      <c r="P32" s="150"/>
      <c r="Q32" s="150"/>
      <c r="R32" s="150"/>
      <c r="S32" s="150"/>
    </row>
    <row r="33" spans="2:19" s="37" customFormat="1" ht="14.5" customHeight="1" x14ac:dyDescent="0.3">
      <c r="B33" s="585" t="s">
        <v>746</v>
      </c>
      <c r="C33" s="408"/>
      <c r="D33" s="408"/>
      <c r="E33" s="408"/>
      <c r="F33" s="408"/>
      <c r="G33" s="409" t="str">
        <f>IF(C32 &lt;&gt; "", C32, "") &amp; IF(D32 &lt;&gt; "", CONCATENATE(", ",D32), "") &amp; IF(E32 &lt;&gt; "", CONCATENATE(", ",E32), "") &amp; IF(F32 &lt;&gt; "", CONCATENATE(", ",F32), "") &amp; IF(G32 &lt;&gt; "", CONCATENATE(", ",G32), "")</f>
        <v/>
      </c>
      <c r="H33" s="27"/>
      <c r="I33" s="27"/>
      <c r="J33" s="645" t="s">
        <v>55</v>
      </c>
      <c r="K33" s="646"/>
      <c r="L33" s="126"/>
      <c r="P33" s="150"/>
      <c r="Q33" s="150"/>
      <c r="R33" s="150"/>
      <c r="S33" s="150"/>
    </row>
    <row r="34" spans="2:19" s="37" customFormat="1" ht="14.5" customHeight="1" x14ac:dyDescent="0.3">
      <c r="B34" s="45" t="s">
        <v>68</v>
      </c>
      <c r="C34" s="38"/>
      <c r="D34" s="38"/>
      <c r="E34" s="38"/>
      <c r="F34" s="38"/>
      <c r="G34" s="38"/>
      <c r="H34" s="27"/>
      <c r="I34" s="27"/>
      <c r="J34" s="641"/>
      <c r="K34" s="642"/>
      <c r="L34" s="139"/>
      <c r="P34" s="150"/>
      <c r="Q34" s="150"/>
      <c r="R34" s="150"/>
      <c r="S34" s="150"/>
    </row>
    <row r="35" spans="2:19" ht="14.5" customHeight="1" x14ac:dyDescent="0.3">
      <c r="B35" s="647" t="s">
        <v>69</v>
      </c>
      <c r="C35" s="648"/>
      <c r="D35" s="648"/>
      <c r="E35" s="648"/>
      <c r="F35" s="648"/>
      <c r="G35" s="649"/>
      <c r="I35" s="27"/>
      <c r="J35" s="643"/>
      <c r="K35" s="644"/>
      <c r="L35" s="131"/>
      <c r="P35" s="150"/>
      <c r="Q35" s="150"/>
      <c r="R35" s="150"/>
      <c r="S35" s="150"/>
    </row>
    <row r="36" spans="2:19" ht="14.5" customHeight="1" x14ac:dyDescent="0.3">
      <c r="B36" s="650" t="s">
        <v>760</v>
      </c>
      <c r="C36" s="651"/>
      <c r="D36" s="651"/>
      <c r="E36" s="651"/>
      <c r="F36" s="651"/>
      <c r="G36" s="652"/>
      <c r="I36" s="27"/>
      <c r="J36" s="645" t="s">
        <v>57</v>
      </c>
      <c r="K36" s="646"/>
      <c r="L36" s="126"/>
      <c r="P36" s="150"/>
      <c r="Q36" s="150"/>
      <c r="R36" s="150"/>
      <c r="S36" s="150"/>
    </row>
    <row r="37" spans="2:19" ht="14.5" customHeight="1" x14ac:dyDescent="0.3">
      <c r="B37" s="653"/>
      <c r="C37" s="654"/>
      <c r="D37" s="654"/>
      <c r="E37" s="654"/>
      <c r="F37" s="654"/>
      <c r="G37" s="655"/>
      <c r="I37" s="27"/>
      <c r="J37" s="656"/>
      <c r="K37" s="657"/>
      <c r="L37" s="134"/>
      <c r="P37" s="150"/>
      <c r="Q37" s="150"/>
      <c r="R37" s="150"/>
      <c r="S37" s="150"/>
    </row>
    <row r="38" spans="2:19" ht="14.5" customHeight="1" x14ac:dyDescent="0.3">
      <c r="B38" s="653"/>
      <c r="C38" s="654"/>
      <c r="D38" s="654"/>
      <c r="E38" s="654"/>
      <c r="F38" s="654"/>
      <c r="G38" s="655"/>
      <c r="I38" s="27"/>
      <c r="J38" s="658"/>
      <c r="K38" s="659"/>
      <c r="L38" s="134"/>
      <c r="P38" s="150"/>
      <c r="Q38" s="150"/>
      <c r="R38" s="150"/>
      <c r="S38" s="150"/>
    </row>
    <row r="39" spans="2:19" ht="14.5" customHeight="1" x14ac:dyDescent="0.3">
      <c r="B39" s="653"/>
      <c r="C39" s="654"/>
      <c r="D39" s="654"/>
      <c r="E39" s="654"/>
      <c r="F39" s="654"/>
      <c r="G39" s="655"/>
      <c r="I39" s="27"/>
      <c r="J39" s="600" t="s">
        <v>65</v>
      </c>
      <c r="K39" s="601"/>
      <c r="L39" s="126"/>
      <c r="P39" s="150"/>
      <c r="Q39" s="150"/>
      <c r="R39" s="150"/>
      <c r="S39" s="150"/>
    </row>
    <row r="40" spans="2:19" ht="14.5" customHeight="1" x14ac:dyDescent="0.3">
      <c r="B40" s="653"/>
      <c r="C40" s="654"/>
      <c r="D40" s="654"/>
      <c r="E40" s="654"/>
      <c r="F40" s="654"/>
      <c r="G40" s="655"/>
      <c r="I40" s="27"/>
      <c r="J40" s="656"/>
      <c r="K40" s="657"/>
      <c r="L40" s="141"/>
      <c r="P40" s="150"/>
      <c r="Q40" s="150"/>
      <c r="R40" s="150"/>
      <c r="S40" s="150"/>
    </row>
    <row r="41" spans="2:19" ht="14.5" customHeight="1" x14ac:dyDescent="0.3">
      <c r="B41" s="653"/>
      <c r="C41" s="654"/>
      <c r="D41" s="654"/>
      <c r="E41" s="654"/>
      <c r="F41" s="654"/>
      <c r="G41" s="655"/>
      <c r="I41" s="27"/>
      <c r="J41" s="658"/>
      <c r="K41" s="659"/>
      <c r="L41" s="134"/>
      <c r="P41" s="150"/>
      <c r="Q41" s="150"/>
      <c r="R41" s="150"/>
      <c r="S41" s="150"/>
    </row>
    <row r="42" spans="2:19" ht="14.5" customHeight="1" x14ac:dyDescent="0.3">
      <c r="B42" s="653"/>
      <c r="C42" s="654"/>
      <c r="D42" s="654"/>
      <c r="E42" s="654"/>
      <c r="F42" s="654"/>
      <c r="G42" s="655"/>
      <c r="I42" s="27"/>
      <c r="J42" s="645" t="s">
        <v>74</v>
      </c>
      <c r="K42" s="646"/>
      <c r="L42" s="126"/>
      <c r="P42" s="150"/>
      <c r="Q42" s="150"/>
      <c r="R42" s="150"/>
      <c r="S42" s="150"/>
    </row>
    <row r="43" spans="2:19" ht="14.5" customHeight="1" x14ac:dyDescent="0.3">
      <c r="B43" s="653"/>
      <c r="C43" s="654"/>
      <c r="D43" s="654"/>
      <c r="E43" s="654"/>
      <c r="F43" s="654"/>
      <c r="G43" s="655"/>
      <c r="I43" s="27"/>
      <c r="J43" s="660"/>
      <c r="K43" s="661"/>
      <c r="L43" s="123"/>
      <c r="P43" s="150"/>
      <c r="Q43" s="150"/>
      <c r="R43" s="150"/>
      <c r="S43" s="150"/>
    </row>
    <row r="44" spans="2:19" ht="14.5" customHeight="1" x14ac:dyDescent="0.3">
      <c r="B44" s="60" t="s">
        <v>37</v>
      </c>
      <c r="C44" s="664"/>
      <c r="D44" s="664"/>
      <c r="E44" s="664"/>
      <c r="F44" s="61" t="s">
        <v>759</v>
      </c>
      <c r="G44" s="143"/>
      <c r="I44" s="27"/>
      <c r="J44" s="656"/>
      <c r="K44" s="657"/>
      <c r="L44" s="123"/>
      <c r="P44" s="150"/>
      <c r="Q44" s="150"/>
      <c r="R44" s="150"/>
      <c r="S44" s="150"/>
    </row>
    <row r="45" spans="2:19" ht="21" customHeight="1" x14ac:dyDescent="0.3">
      <c r="B45" s="60"/>
      <c r="C45" s="664"/>
      <c r="D45" s="664"/>
      <c r="E45" s="664"/>
      <c r="F45" s="598"/>
      <c r="G45" s="596"/>
      <c r="I45" s="27"/>
      <c r="J45" s="656"/>
      <c r="K45" s="657"/>
      <c r="L45" s="123"/>
      <c r="P45" s="150"/>
      <c r="Q45" s="150"/>
      <c r="R45" s="150"/>
      <c r="S45" s="150"/>
    </row>
    <row r="46" spans="2:19" ht="14.5" customHeight="1" x14ac:dyDescent="0.3">
      <c r="B46" s="666" t="s">
        <v>129</v>
      </c>
      <c r="C46" s="666"/>
      <c r="D46" s="666"/>
      <c r="E46" s="666"/>
      <c r="F46" s="666"/>
      <c r="G46" s="666"/>
      <c r="I46" s="27"/>
      <c r="J46" s="656"/>
      <c r="K46" s="657"/>
      <c r="L46" s="123"/>
      <c r="P46" s="150"/>
      <c r="Q46" s="150"/>
      <c r="R46" s="150"/>
      <c r="S46" s="150"/>
    </row>
    <row r="47" spans="2:19" ht="14.5" customHeight="1" x14ac:dyDescent="0.3">
      <c r="I47" s="27"/>
      <c r="J47" s="656"/>
      <c r="K47" s="657"/>
      <c r="L47" s="134"/>
      <c r="P47" s="150"/>
      <c r="Q47" s="150"/>
      <c r="R47" s="150"/>
      <c r="S47" s="150"/>
    </row>
    <row r="48" spans="2:19" ht="14.5" customHeight="1" x14ac:dyDescent="0.3">
      <c r="B48" s="45" t="s">
        <v>766</v>
      </c>
      <c r="C48" s="38"/>
      <c r="D48" s="38"/>
      <c r="E48" s="38"/>
      <c r="F48" s="38"/>
      <c r="G48" s="38"/>
      <c r="I48" s="27"/>
      <c r="J48" s="656"/>
      <c r="K48" s="657"/>
      <c r="L48" s="140"/>
      <c r="P48" s="150"/>
      <c r="Q48" s="150"/>
      <c r="R48" s="150"/>
      <c r="S48" s="150"/>
    </row>
    <row r="49" spans="2:19" ht="14.5" customHeight="1" x14ac:dyDescent="0.3">
      <c r="B49" s="45"/>
      <c r="C49" s="38"/>
      <c r="D49" s="38"/>
      <c r="E49" s="38"/>
      <c r="F49" s="38"/>
      <c r="G49" s="38"/>
      <c r="I49" s="27"/>
      <c r="J49" s="662"/>
      <c r="K49" s="663"/>
      <c r="L49" s="134"/>
      <c r="P49" s="150"/>
      <c r="Q49" s="150"/>
      <c r="R49" s="150"/>
      <c r="S49" s="150"/>
    </row>
    <row r="50" spans="2:19" ht="14.5" customHeight="1" x14ac:dyDescent="0.3">
      <c r="B50" s="60" t="s">
        <v>756</v>
      </c>
      <c r="C50" s="604"/>
      <c r="D50" s="60" t="s">
        <v>765</v>
      </c>
      <c r="E50" s="60"/>
      <c r="F50" s="60" t="s">
        <v>757</v>
      </c>
      <c r="G50" s="597">
        <v>0</v>
      </c>
      <c r="I50" s="27"/>
      <c r="J50" s="90"/>
      <c r="K50" s="90"/>
      <c r="L50" s="90"/>
      <c r="P50" s="150"/>
      <c r="Q50" s="150"/>
      <c r="R50" s="150"/>
      <c r="S50" s="150"/>
    </row>
    <row r="51" spans="2:19" x14ac:dyDescent="0.3">
      <c r="B51" s="667" t="s">
        <v>758</v>
      </c>
      <c r="C51" s="667"/>
      <c r="D51" s="667"/>
      <c r="E51" s="667"/>
      <c r="F51" s="667"/>
      <c r="G51" s="667"/>
      <c r="J51" s="53"/>
      <c r="K51" s="53"/>
    </row>
    <row r="52" spans="2:19" x14ac:dyDescent="0.3">
      <c r="B52" s="668"/>
      <c r="C52" s="668"/>
      <c r="D52" s="668"/>
      <c r="E52" s="668"/>
      <c r="F52" s="668"/>
      <c r="G52" s="668"/>
      <c r="J52" s="54"/>
      <c r="K52" s="54"/>
    </row>
    <row r="53" spans="2:19" x14ac:dyDescent="0.3">
      <c r="B53" s="594"/>
      <c r="C53" s="594"/>
      <c r="D53" s="594"/>
      <c r="E53" s="594"/>
      <c r="F53" s="594"/>
      <c r="G53" s="594"/>
      <c r="J53" s="53"/>
      <c r="K53" s="53"/>
    </row>
    <row r="54" spans="2:19" x14ac:dyDescent="0.3">
      <c r="B54" s="594"/>
      <c r="C54" s="594"/>
      <c r="D54" s="594"/>
      <c r="E54" s="594"/>
      <c r="F54" s="594"/>
      <c r="G54" s="594"/>
      <c r="J54" s="669"/>
      <c r="K54" s="669"/>
    </row>
    <row r="55" spans="2:19" x14ac:dyDescent="0.3">
      <c r="B55" s="594"/>
      <c r="C55" s="594"/>
      <c r="D55" s="594"/>
      <c r="E55" s="594"/>
      <c r="F55" s="594"/>
      <c r="G55" s="594"/>
      <c r="J55" s="669"/>
      <c r="K55" s="669"/>
    </row>
    <row r="56" spans="2:19" ht="0.75" customHeight="1" x14ac:dyDescent="0.3">
      <c r="B56" s="594"/>
      <c r="C56" s="594"/>
      <c r="D56" s="594"/>
      <c r="E56" s="594"/>
      <c r="F56" s="594"/>
      <c r="G56" s="594"/>
      <c r="J56" s="670"/>
      <c r="K56" s="670"/>
    </row>
    <row r="57" spans="2:19" x14ac:dyDescent="0.3">
      <c r="B57" s="594"/>
      <c r="C57" s="594"/>
      <c r="D57" s="594"/>
      <c r="E57" s="594"/>
      <c r="F57" s="594"/>
      <c r="G57" s="594"/>
      <c r="J57" s="665"/>
      <c r="K57" s="665"/>
    </row>
    <row r="58" spans="2:19" x14ac:dyDescent="0.3">
      <c r="B58" s="594"/>
      <c r="C58" s="594"/>
      <c r="D58" s="594"/>
      <c r="E58" s="594"/>
      <c r="F58" s="594"/>
      <c r="G58" s="594"/>
      <c r="J58" s="599"/>
      <c r="K58" s="599"/>
    </row>
    <row r="59" spans="2:19" x14ac:dyDescent="0.3">
      <c r="B59" s="594"/>
      <c r="C59" s="594"/>
      <c r="D59" s="594"/>
      <c r="E59" s="594"/>
      <c r="F59" s="594"/>
      <c r="G59" s="594"/>
      <c r="J59" s="671"/>
      <c r="K59" s="671"/>
    </row>
    <row r="60" spans="2:19" x14ac:dyDescent="0.3">
      <c r="B60" s="594"/>
      <c r="C60" s="594"/>
      <c r="D60" s="594"/>
      <c r="E60" s="594"/>
      <c r="F60" s="594"/>
      <c r="G60" s="594"/>
      <c r="J60" s="672"/>
      <c r="K60" s="672"/>
    </row>
    <row r="61" spans="2:19" x14ac:dyDescent="0.3">
      <c r="B61" s="594"/>
      <c r="C61" s="594"/>
      <c r="D61" s="594"/>
      <c r="E61" s="594"/>
      <c r="F61" s="594"/>
      <c r="G61" s="594"/>
      <c r="J61" s="665"/>
      <c r="K61" s="665"/>
    </row>
    <row r="62" spans="2:19" x14ac:dyDescent="0.3">
      <c r="B62" s="594"/>
      <c r="C62" s="594"/>
      <c r="D62" s="594"/>
      <c r="E62" s="594"/>
      <c r="F62" s="594"/>
      <c r="G62" s="594"/>
      <c r="J62" s="665"/>
      <c r="K62" s="665"/>
    </row>
    <row r="63" spans="2:19" x14ac:dyDescent="0.3">
      <c r="B63" s="594"/>
      <c r="C63" s="594"/>
      <c r="D63" s="594"/>
      <c r="E63" s="594"/>
      <c r="F63" s="594"/>
      <c r="G63" s="594"/>
      <c r="J63" s="665"/>
      <c r="K63" s="665"/>
    </row>
    <row r="64" spans="2:19" x14ac:dyDescent="0.3">
      <c r="B64" s="594"/>
      <c r="C64" s="594"/>
      <c r="D64" s="594"/>
      <c r="E64" s="594"/>
      <c r="F64" s="594"/>
      <c r="G64" s="594"/>
      <c r="J64" s="665"/>
      <c r="K64" s="665"/>
    </row>
    <row r="65" spans="2:11" x14ac:dyDescent="0.3">
      <c r="B65" s="594"/>
      <c r="C65" s="594"/>
      <c r="D65" s="594"/>
      <c r="E65" s="594"/>
      <c r="F65" s="594"/>
      <c r="G65" s="594"/>
      <c r="J65" s="665"/>
      <c r="K65" s="665"/>
    </row>
    <row r="66" spans="2:11" x14ac:dyDescent="0.3">
      <c r="B66" s="594"/>
      <c r="C66" s="594"/>
      <c r="D66" s="594"/>
      <c r="E66" s="594"/>
      <c r="F66" s="594"/>
      <c r="G66" s="594"/>
      <c r="J66" s="665"/>
      <c r="K66" s="665"/>
    </row>
    <row r="67" spans="2:11" x14ac:dyDescent="0.3">
      <c r="B67" s="594"/>
      <c r="C67" s="594"/>
      <c r="D67" s="594"/>
      <c r="E67" s="594"/>
      <c r="F67" s="594"/>
      <c r="G67" s="594"/>
      <c r="J67" s="665"/>
      <c r="K67" s="665"/>
    </row>
  </sheetData>
  <sheetProtection formatCells="0" formatColumns="0" formatRows="0" insertColumns="0" insertRows="0" insertHyperlinks="0" autoFilter="0"/>
  <dataConsolidate link="1"/>
  <mergeCells count="42">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 ref="J30:K30"/>
    <mergeCell ref="J31:K32"/>
    <mergeCell ref="J33:K33"/>
    <mergeCell ref="J34:K35"/>
    <mergeCell ref="B35:G35"/>
    <mergeCell ref="B36:G43"/>
    <mergeCell ref="J36:K36"/>
    <mergeCell ref="J37:K38"/>
    <mergeCell ref="J40:K41"/>
    <mergeCell ref="J42:K42"/>
    <mergeCell ref="J43:K49"/>
    <mergeCell ref="C44:E44"/>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s>
  <dataValidations count="17">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89E00065-0ACB-4F66-843D-626283EC3254}"/>
    <dataValidation allowBlank="1" showInputMessage="1" showErrorMessage="1" promptTitle="How to specify Default value" prompt="Default value can be fixed (constant) or defined by expression. The expression can be specified with just simple words." sqref="K19" xr:uid="{CDB8A042-BBD7-4EDF-BE49-4624801B5126}"/>
    <dataValidation type="list" allowBlank="1" showInputMessage="1" promptTitle="How to set field Type" prompt="Select requested field type. If it needs to be a new FMD or any type which is not in the dropdown, set it manually." sqref="K13" xr:uid="{3507A5D6-159F-4C65-B99A-0AC77D0662F7}">
      <formula1>Type</formula1>
    </dataValidation>
    <dataValidation allowBlank="1" showInputMessage="1" showErrorMessage="1" promptTitle="How to add description" prompt="Put a brief description of the requirement here. If custom field(s) needs to be created, use Custom field details table(s) and specify all details there." sqref="B15:G28" xr:uid="{B7E4AA5E-FFA5-4AD4-86F1-F843CF788F6A}"/>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DE28905B-D1E1-42E5-BAE5-E588C7515E45}"/>
    <dataValidation allowBlank="1" showInputMessage="1" showErrorMessage="1" promptTitle="How to set Editability condition" prompt="If there is any specific requirement under which condition the field needs to be editable, describe the logic here." sqref="J34:K35" xr:uid="{B78C21B3-594B-4D4A-B622-148CDBCECFCA}"/>
    <dataValidation allowBlank="1" showInputMessage="1" showErrorMessage="1" promptTitle="How to set Visibility condition" prompt="If there is any specific requirement under which condition the field needs to be displayed, describe the logic here." sqref="J31:K32" xr:uid="{D5E59A1A-4526-4DC1-9556-BAD1FC0C8C30}"/>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7A422034-FCBC-4AF1-9DA1-E593976C8FFB}"/>
    <dataValidation allowBlank="1" showInputMessage="1" showErrorMessage="1" promptTitle="How to set other requirements" prompt="Additional requirements like enumerations, split criteria etc. need to be specified here." sqref="J43:K50" xr:uid="{19525030-1692-41F8-8879-CDE6A049C98E}"/>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F18A2D33-39BA-4047-B7A1-8411698C0303}">
      <formula1>Realm</formula1>
    </dataValidation>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826E78B0-F9BB-4C97-9DC5-A31C1E67D180}"/>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5043FCBA-9D68-4F71-A36F-B158E17617FC}"/>
    <dataValidation allowBlank="1" showInputMessage="1" showErrorMessage="1" promptTitle="How to set Technical name" prompt="CRD submitter can specify the technical name. If not specified, tech lead will set it when building the customization." sqref="K12" xr:uid="{CA27C840-7AD4-4203-AAFF-C83B9EFCB1F0}"/>
    <dataValidation allowBlank="1" showInputMessage="1" showErrorMessage="1" promptTitle="How to calculate fields count" prompt="Calculate cost of the customization based on Delivery Guidelines_Chargeable Custom Fields document" sqref="G44:G45" xr:uid="{F7E8D6FC-F835-4D87-9A22-F5D4AEAE83D6}"/>
    <dataValidation type="list" allowBlank="1" showInputMessage="1" sqref="D32:G32" xr:uid="{2459B396-72D3-4E2D-A604-A8F3DCA12A7F}">
      <formula1>Realm</formula1>
    </dataValidation>
    <dataValidation allowBlank="1" showInputMessage="1" showErrorMessage="1" promptTitle="How to add technical description" prompt="Technical description needs to be added by tech lead to sumarize what has been technically done." sqref="B36:G43" xr:uid="{64BBD8FF-D14B-40ED-A2CD-86F6759543B5}"/>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BFBEA9FE-7D9A-4C30-A1A9-DB49D1132386}">
      <formula1>Object</formula1>
    </dataValidation>
  </dataValidations>
  <hyperlinks>
    <hyperlink ref="B1" location="CRD_Overview!A1" display="Go to CRD Overview" xr:uid="{D540D6D9-8CE4-4F23-B860-1AC9A1D944BF}"/>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3281"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993282"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993283"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993284"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993285"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993286"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993287"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993288"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993289"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993290"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993291"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993292"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993293"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993294"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993295"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993296"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993297"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993298"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993299"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993300"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993301"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D1100-02C5-457E-BBC3-341A3DEF6F5B}">
  <sheetPr>
    <tabColor rgb="FFFF0000"/>
    <outlinePr summaryBelow="0" summaryRight="0"/>
  </sheetPr>
  <dimension ref="B1:S67"/>
  <sheetViews>
    <sheetView showGridLines="0" zoomScaleNormal="100" workbookViewId="0">
      <selection activeCell="C10" sqref="B10:G28"/>
    </sheetView>
  </sheetViews>
  <sheetFormatPr defaultColWidth="9.1796875" defaultRowHeight="14" outlineLevelCol="1" x14ac:dyDescent="0.3"/>
  <cols>
    <col min="1" max="1" width="0.81640625" style="22" customWidth="1"/>
    <col min="2" max="2" width="17.1796875" style="22" customWidth="1"/>
    <col min="3" max="5" width="15.7265625" style="22" customWidth="1"/>
    <col min="6" max="6" width="20" style="22" customWidth="1"/>
    <col min="7" max="7" width="15.7265625" style="22" customWidth="1"/>
    <col min="8" max="9" width="2.54296875" style="22" customWidth="1"/>
    <col min="10" max="10" width="20.54296875" style="23" customWidth="1" outlineLevel="1"/>
    <col min="11" max="11" width="22.54296875" style="22" customWidth="1" outlineLevel="1"/>
    <col min="12" max="12" width="3" style="37" customWidth="1" outlineLevel="1"/>
    <col min="13" max="13" width="20.54296875" style="22" customWidth="1" outlineLevel="1"/>
    <col min="14" max="14" width="20.453125" style="22" customWidth="1" outlineLevel="1"/>
    <col min="15" max="15" width="2.54296875" style="22" customWidth="1"/>
    <col min="16" max="19" width="25.54296875" style="22" customWidth="1" outlineLevel="1"/>
    <col min="20" max="16384" width="9.1796875" style="22"/>
  </cols>
  <sheetData>
    <row r="1" spans="2:19" s="23" customFormat="1" ht="15" customHeight="1" x14ac:dyDescent="0.35">
      <c r="B1" s="595" t="s">
        <v>15</v>
      </c>
      <c r="L1" s="28"/>
    </row>
    <row r="2" spans="2:19" ht="5.25" customHeight="1" x14ac:dyDescent="0.3">
      <c r="L2" s="27"/>
    </row>
    <row r="3" spans="2:19" ht="15" customHeight="1" x14ac:dyDescent="0.3">
      <c r="B3" s="25"/>
      <c r="C3" s="25"/>
      <c r="D3" s="25"/>
      <c r="E3" s="25"/>
      <c r="F3" s="25"/>
      <c r="G3" s="25"/>
      <c r="J3" s="410" t="s">
        <v>554</v>
      </c>
      <c r="K3" s="411"/>
      <c r="L3" s="27"/>
    </row>
    <row r="4" spans="2:19" ht="14.5" customHeight="1" x14ac:dyDescent="0.3">
      <c r="B4" s="39" t="s">
        <v>13</v>
      </c>
      <c r="C4" s="24"/>
      <c r="D4" s="25"/>
      <c r="E4" s="25"/>
      <c r="F4" s="25"/>
      <c r="G4" s="25"/>
      <c r="J4" s="410" t="s">
        <v>555</v>
      </c>
      <c r="K4" s="411"/>
      <c r="L4" s="27"/>
      <c r="M4" s="613" t="s">
        <v>754</v>
      </c>
      <c r="N4" s="613"/>
    </row>
    <row r="5" spans="2:19" ht="14.5" customHeight="1" x14ac:dyDescent="0.3">
      <c r="B5" s="40" t="s">
        <v>67</v>
      </c>
      <c r="C5" s="24"/>
      <c r="D5" s="25"/>
      <c r="E5" s="25"/>
      <c r="F5" s="25"/>
      <c r="G5" s="25"/>
      <c r="J5" s="613" t="s">
        <v>764</v>
      </c>
      <c r="K5" s="613"/>
      <c r="L5" s="27"/>
      <c r="M5" s="613"/>
      <c r="N5" s="613"/>
    </row>
    <row r="6" spans="2:19" ht="15" customHeight="1" x14ac:dyDescent="0.3">
      <c r="B6" s="41" t="s">
        <v>1</v>
      </c>
      <c r="C6" s="34" t="str">
        <f>CRD_Overview!D1</f>
        <v>Customer Name</v>
      </c>
      <c r="D6" s="25"/>
      <c r="E6" s="25"/>
      <c r="F6" s="25"/>
      <c r="G6" s="42"/>
      <c r="J6" s="613"/>
      <c r="K6" s="613"/>
      <c r="L6" s="27"/>
      <c r="M6" s="613"/>
      <c r="N6" s="613"/>
    </row>
    <row r="7" spans="2:19" x14ac:dyDescent="0.3">
      <c r="B7" s="41" t="s">
        <v>2</v>
      </c>
      <c r="C7" s="34" t="str">
        <f>CRD_Overview!D2</f>
        <v>Buying &amp; Invoicing</v>
      </c>
      <c r="D7" s="25"/>
      <c r="E7" s="25"/>
      <c r="F7" s="25"/>
      <c r="G7" s="25"/>
      <c r="J7" s="613"/>
      <c r="K7" s="613"/>
      <c r="L7" s="27"/>
      <c r="M7" s="613"/>
      <c r="N7" s="613"/>
    </row>
    <row r="8" spans="2:19" x14ac:dyDescent="0.3">
      <c r="B8" s="41" t="s">
        <v>6</v>
      </c>
      <c r="C8" s="35" t="str">
        <f ca="1">MID(CELL("filename",A1),FIND("]",CELL("filename",A1))+1,255)</f>
        <v>CRD-10</v>
      </c>
      <c r="D8" s="25"/>
      <c r="E8" s="25"/>
      <c r="F8" s="25"/>
      <c r="G8" s="25"/>
      <c r="K8" s="92"/>
      <c r="L8" s="27"/>
    </row>
    <row r="9" spans="2:19" x14ac:dyDescent="0.3">
      <c r="B9" s="25"/>
      <c r="C9" s="25"/>
      <c r="D9" s="25"/>
      <c r="E9" s="25"/>
      <c r="F9" s="25"/>
      <c r="G9" s="25"/>
      <c r="I9" s="121" t="s">
        <v>115</v>
      </c>
      <c r="J9" s="614" t="s">
        <v>70</v>
      </c>
      <c r="K9" s="615"/>
      <c r="L9" s="89"/>
      <c r="M9" s="103" t="s">
        <v>77</v>
      </c>
      <c r="N9" s="98"/>
      <c r="O9" s="29"/>
      <c r="P9" s="616" t="s">
        <v>8</v>
      </c>
      <c r="Q9" s="616"/>
      <c r="R9" s="616"/>
      <c r="S9" s="616"/>
    </row>
    <row r="10" spans="2:19" ht="14.5" customHeight="1" x14ac:dyDescent="0.3">
      <c r="B10" s="617" t="s">
        <v>121</v>
      </c>
      <c r="C10" s="619"/>
      <c r="D10" s="619"/>
      <c r="E10" s="619"/>
      <c r="F10" s="619"/>
      <c r="G10" s="620"/>
      <c r="I10" s="27"/>
      <c r="J10" s="602" t="s">
        <v>119</v>
      </c>
      <c r="K10" s="102"/>
      <c r="L10" s="124"/>
      <c r="M10" s="48" t="s">
        <v>125</v>
      </c>
      <c r="N10" s="44"/>
      <c r="O10" s="29"/>
      <c r="P10" s="150"/>
      <c r="Q10" s="150"/>
      <c r="R10" s="150"/>
      <c r="S10" s="150"/>
    </row>
    <row r="11" spans="2:19" ht="14.5" customHeight="1" x14ac:dyDescent="0.3">
      <c r="B11" s="618"/>
      <c r="C11" s="621"/>
      <c r="D11" s="621"/>
      <c r="E11" s="621"/>
      <c r="F11" s="621"/>
      <c r="G11" s="622"/>
      <c r="I11" s="27"/>
      <c r="J11" s="99" t="s">
        <v>118</v>
      </c>
      <c r="K11" s="96"/>
      <c r="L11" s="124"/>
      <c r="M11" s="623" t="s">
        <v>76</v>
      </c>
      <c r="N11" s="46"/>
      <c r="O11" s="29"/>
      <c r="P11" s="150"/>
      <c r="Q11" s="150"/>
      <c r="R11" s="150"/>
      <c r="S11" s="150"/>
    </row>
    <row r="12" spans="2:19" ht="14.5" customHeight="1" x14ac:dyDescent="0.3">
      <c r="B12" s="609" t="s">
        <v>122</v>
      </c>
      <c r="C12" s="625" t="s">
        <v>763</v>
      </c>
      <c r="D12" s="625"/>
      <c r="E12" s="625"/>
      <c r="F12" s="625"/>
      <c r="G12" s="626"/>
      <c r="I12" s="27"/>
      <c r="J12" s="99" t="s">
        <v>52</v>
      </c>
      <c r="K12" s="96" t="s">
        <v>11</v>
      </c>
      <c r="L12" s="124"/>
      <c r="M12" s="624"/>
      <c r="N12" s="46"/>
      <c r="O12" s="29"/>
      <c r="P12" s="150"/>
      <c r="Q12" s="150"/>
      <c r="R12" s="150"/>
      <c r="S12" s="150"/>
    </row>
    <row r="13" spans="2:19" ht="14.5" customHeight="1" x14ac:dyDescent="0.3">
      <c r="B13" s="609" t="s">
        <v>761</v>
      </c>
      <c r="C13" s="625" t="s">
        <v>762</v>
      </c>
      <c r="D13" s="625"/>
      <c r="E13" s="625"/>
      <c r="F13" s="625"/>
      <c r="G13" s="626"/>
      <c r="I13" s="27"/>
      <c r="J13" s="99" t="s">
        <v>120</v>
      </c>
      <c r="K13" s="96"/>
      <c r="L13" s="122"/>
      <c r="M13" s="624"/>
      <c r="N13" s="46"/>
      <c r="O13" s="29"/>
      <c r="P13" s="150"/>
      <c r="Q13" s="150"/>
      <c r="R13" s="150"/>
      <c r="S13" s="150"/>
    </row>
    <row r="14" spans="2:19" ht="14.5" customHeight="1" x14ac:dyDescent="0.3">
      <c r="B14" s="627" t="s">
        <v>123</v>
      </c>
      <c r="C14" s="627"/>
      <c r="D14" s="627"/>
      <c r="E14" s="627"/>
      <c r="F14" s="627"/>
      <c r="G14" s="627"/>
      <c r="I14" s="27"/>
      <c r="J14" s="99" t="s">
        <v>53</v>
      </c>
      <c r="K14" s="97" t="b">
        <v>0</v>
      </c>
      <c r="L14" s="125"/>
      <c r="M14" s="624"/>
      <c r="N14" s="46"/>
      <c r="O14" s="29"/>
      <c r="P14" s="150"/>
      <c r="Q14" s="150"/>
      <c r="R14" s="150"/>
      <c r="S14" s="150"/>
    </row>
    <row r="15" spans="2:19" ht="14.5" customHeight="1" x14ac:dyDescent="0.3">
      <c r="B15" s="628"/>
      <c r="C15" s="628"/>
      <c r="D15" s="628"/>
      <c r="E15" s="628"/>
      <c r="F15" s="628"/>
      <c r="G15" s="628"/>
      <c r="I15" s="27"/>
      <c r="J15" s="99" t="s">
        <v>124</v>
      </c>
      <c r="K15" s="97" t="b">
        <v>0</v>
      </c>
      <c r="L15" s="135"/>
      <c r="M15" s="624"/>
      <c r="N15" s="49"/>
      <c r="O15" s="29"/>
      <c r="P15" s="150"/>
      <c r="Q15" s="150"/>
      <c r="R15" s="150"/>
      <c r="S15" s="150"/>
    </row>
    <row r="16" spans="2:19" ht="14.5" customHeight="1" x14ac:dyDescent="0.3">
      <c r="B16" s="628"/>
      <c r="C16" s="628"/>
      <c r="D16" s="628"/>
      <c r="E16" s="628"/>
      <c r="F16" s="628"/>
      <c r="G16" s="628"/>
      <c r="I16" s="27"/>
      <c r="J16" s="99" t="s">
        <v>71</v>
      </c>
      <c r="K16" s="97" t="b">
        <v>0</v>
      </c>
      <c r="L16" s="125"/>
      <c r="N16" s="29"/>
      <c r="P16" s="150"/>
      <c r="Q16" s="150"/>
      <c r="R16" s="150"/>
      <c r="S16" s="150"/>
    </row>
    <row r="17" spans="2:19" ht="14.5" customHeight="1" x14ac:dyDescent="0.3">
      <c r="B17" s="628"/>
      <c r="C17" s="628"/>
      <c r="D17" s="628"/>
      <c r="E17" s="628"/>
      <c r="F17" s="628"/>
      <c r="G17" s="628"/>
      <c r="I17" s="27"/>
      <c r="J17" s="100" t="s">
        <v>72</v>
      </c>
      <c r="K17" s="97" t="b">
        <v>0</v>
      </c>
      <c r="L17" s="125"/>
      <c r="N17" s="29"/>
      <c r="P17" s="150"/>
      <c r="Q17" s="150"/>
      <c r="R17" s="150"/>
      <c r="S17" s="150"/>
    </row>
    <row r="18" spans="2:19" ht="14.5" customHeight="1" x14ac:dyDescent="0.3">
      <c r="B18" s="628"/>
      <c r="C18" s="628"/>
      <c r="D18" s="628"/>
      <c r="E18" s="628"/>
      <c r="F18" s="628"/>
      <c r="G18" s="628"/>
      <c r="I18" s="27"/>
      <c r="J18" s="100" t="s">
        <v>73</v>
      </c>
      <c r="K18" s="96"/>
      <c r="L18" s="124"/>
      <c r="P18" s="150"/>
      <c r="Q18" s="150"/>
      <c r="R18" s="150"/>
      <c r="S18" s="150"/>
    </row>
    <row r="19" spans="2:19" ht="14.5" customHeight="1" x14ac:dyDescent="0.3">
      <c r="B19" s="628"/>
      <c r="C19" s="628"/>
      <c r="D19" s="628"/>
      <c r="E19" s="628"/>
      <c r="F19" s="628"/>
      <c r="G19" s="628"/>
      <c r="I19" s="27"/>
      <c r="J19" s="100" t="s">
        <v>54</v>
      </c>
      <c r="K19" s="96"/>
      <c r="L19" s="136"/>
      <c r="M19" s="55" t="s">
        <v>63</v>
      </c>
      <c r="N19" s="91"/>
      <c r="P19" s="150"/>
      <c r="Q19" s="150"/>
      <c r="R19" s="150"/>
      <c r="S19" s="150"/>
    </row>
    <row r="20" spans="2:19" ht="14.5" customHeight="1" x14ac:dyDescent="0.3">
      <c r="B20" s="628"/>
      <c r="C20" s="628"/>
      <c r="D20" s="628"/>
      <c r="E20" s="628"/>
      <c r="F20" s="628"/>
      <c r="G20" s="628"/>
      <c r="I20" s="27"/>
      <c r="J20" s="630" t="s">
        <v>78</v>
      </c>
      <c r="K20" s="630"/>
      <c r="L20" s="126"/>
      <c r="M20" s="60" t="s">
        <v>126</v>
      </c>
      <c r="N20" s="148"/>
      <c r="P20" s="150"/>
      <c r="Q20" s="150"/>
      <c r="R20" s="150"/>
      <c r="S20" s="150"/>
    </row>
    <row r="21" spans="2:19" ht="14.5" customHeight="1" x14ac:dyDescent="0.3">
      <c r="B21" s="628"/>
      <c r="C21" s="628"/>
      <c r="D21" s="628"/>
      <c r="E21" s="628"/>
      <c r="F21" s="628"/>
      <c r="G21" s="628"/>
      <c r="I21" s="27"/>
      <c r="J21" s="631"/>
      <c r="K21" s="631"/>
      <c r="L21" s="127"/>
      <c r="M21" s="60" t="s">
        <v>127</v>
      </c>
      <c r="N21" s="46"/>
      <c r="P21" s="150"/>
      <c r="Q21" s="150"/>
      <c r="R21" s="150"/>
      <c r="S21" s="150"/>
    </row>
    <row r="22" spans="2:19" ht="14.5" customHeight="1" x14ac:dyDescent="0.3">
      <c r="B22" s="628"/>
      <c r="C22" s="628"/>
      <c r="D22" s="628"/>
      <c r="E22" s="628"/>
      <c r="F22" s="628"/>
      <c r="G22" s="628"/>
      <c r="I22" s="27"/>
      <c r="J22" s="632"/>
      <c r="K22" s="632"/>
      <c r="L22" s="127"/>
      <c r="M22" s="603" t="s">
        <v>128</v>
      </c>
      <c r="N22" s="149"/>
      <c r="P22" s="150"/>
      <c r="Q22" s="150"/>
      <c r="R22" s="150"/>
      <c r="S22" s="150"/>
    </row>
    <row r="23" spans="2:19" ht="14.5" customHeight="1" x14ac:dyDescent="0.3">
      <c r="B23" s="628"/>
      <c r="C23" s="628"/>
      <c r="D23" s="628"/>
      <c r="E23" s="628"/>
      <c r="F23" s="628"/>
      <c r="G23" s="628"/>
      <c r="I23" s="27"/>
      <c r="J23" s="633" t="s">
        <v>66</v>
      </c>
      <c r="K23" s="93" t="b">
        <v>0</v>
      </c>
      <c r="L23" s="125"/>
      <c r="M23" s="29"/>
      <c r="N23" s="29"/>
      <c r="P23" s="150"/>
      <c r="Q23" s="150"/>
      <c r="R23" s="150"/>
      <c r="S23" s="150"/>
    </row>
    <row r="24" spans="2:19" ht="14.5" customHeight="1" x14ac:dyDescent="0.3">
      <c r="B24" s="628"/>
      <c r="C24" s="628"/>
      <c r="D24" s="628"/>
      <c r="E24" s="628"/>
      <c r="F24" s="628"/>
      <c r="G24" s="628"/>
      <c r="I24" s="27"/>
      <c r="J24" s="633"/>
      <c r="K24" s="93" t="b">
        <v>0</v>
      </c>
      <c r="L24" s="125"/>
      <c r="P24" s="150"/>
      <c r="Q24" s="150"/>
      <c r="R24" s="150"/>
      <c r="S24" s="150"/>
    </row>
    <row r="25" spans="2:19" ht="14.5" customHeight="1" x14ac:dyDescent="0.3">
      <c r="B25" s="628"/>
      <c r="C25" s="628"/>
      <c r="D25" s="628"/>
      <c r="E25" s="628"/>
      <c r="F25" s="628"/>
      <c r="G25" s="628"/>
      <c r="I25" s="27"/>
      <c r="J25" s="633"/>
      <c r="K25" s="93" t="b">
        <v>0</v>
      </c>
      <c r="L25" s="125"/>
      <c r="P25" s="150"/>
      <c r="Q25" s="150"/>
      <c r="R25" s="150"/>
      <c r="S25" s="150"/>
    </row>
    <row r="26" spans="2:19" ht="14.5" customHeight="1" x14ac:dyDescent="0.3">
      <c r="B26" s="628"/>
      <c r="C26" s="628"/>
      <c r="D26" s="628"/>
      <c r="E26" s="628"/>
      <c r="F26" s="628"/>
      <c r="G26" s="628"/>
      <c r="I26" s="27"/>
      <c r="J26" s="634"/>
      <c r="K26" s="94" t="b">
        <v>0</v>
      </c>
      <c r="L26" s="137"/>
      <c r="P26" s="150"/>
      <c r="Q26" s="150"/>
      <c r="R26" s="150"/>
      <c r="S26" s="150"/>
    </row>
    <row r="27" spans="2:19" ht="14.5" customHeight="1" x14ac:dyDescent="0.3">
      <c r="B27" s="628"/>
      <c r="C27" s="628"/>
      <c r="D27" s="628"/>
      <c r="E27" s="628"/>
      <c r="F27" s="628"/>
      <c r="G27" s="628"/>
      <c r="I27" s="27"/>
      <c r="J27" s="101" t="s">
        <v>104</v>
      </c>
      <c r="K27" s="95" t="b">
        <v>0</v>
      </c>
      <c r="L27" s="128"/>
      <c r="P27" s="150"/>
      <c r="Q27" s="150"/>
      <c r="R27" s="150"/>
      <c r="S27" s="150"/>
    </row>
    <row r="28" spans="2:19" ht="14.5" customHeight="1" x14ac:dyDescent="0.3">
      <c r="B28" s="629"/>
      <c r="C28" s="629"/>
      <c r="D28" s="629"/>
      <c r="E28" s="629"/>
      <c r="F28" s="629"/>
      <c r="G28" s="629"/>
      <c r="I28" s="27"/>
      <c r="J28" s="635" t="s">
        <v>755</v>
      </c>
      <c r="K28" s="635"/>
      <c r="L28" s="138"/>
      <c r="P28" s="150"/>
      <c r="Q28" s="150"/>
      <c r="R28" s="150"/>
      <c r="S28" s="150"/>
    </row>
    <row r="29" spans="2:19" ht="14.5" customHeight="1" x14ac:dyDescent="0.3">
      <c r="B29" s="636" t="s">
        <v>9</v>
      </c>
      <c r="C29" s="36" t="b">
        <v>0</v>
      </c>
      <c r="D29" s="36" t="b">
        <v>0</v>
      </c>
      <c r="E29" s="36" t="b">
        <v>0</v>
      </c>
      <c r="F29" s="36" t="b">
        <v>0</v>
      </c>
      <c r="G29" s="36" t="b">
        <v>0</v>
      </c>
      <c r="I29" s="27"/>
      <c r="J29" s="635"/>
      <c r="K29" s="635"/>
      <c r="L29" s="129"/>
      <c r="P29" s="150"/>
      <c r="Q29" s="150"/>
      <c r="R29" s="150"/>
      <c r="S29" s="150"/>
    </row>
    <row r="30" spans="2:19" ht="14.5" customHeight="1" x14ac:dyDescent="0.3">
      <c r="B30" s="637"/>
      <c r="C30" s="36" t="b">
        <v>0</v>
      </c>
      <c r="D30" s="36" t="b">
        <v>0</v>
      </c>
      <c r="E30" s="36" t="b">
        <v>0</v>
      </c>
      <c r="F30" s="36" t="b">
        <v>0</v>
      </c>
      <c r="G30" s="43" t="b">
        <v>0</v>
      </c>
      <c r="I30" s="27"/>
      <c r="J30" s="639" t="s">
        <v>56</v>
      </c>
      <c r="K30" s="640"/>
      <c r="L30" s="130"/>
      <c r="P30" s="150"/>
      <c r="Q30" s="150"/>
      <c r="R30" s="150"/>
      <c r="S30" s="150"/>
    </row>
    <row r="31" spans="2:19" ht="14.5" customHeight="1" x14ac:dyDescent="0.3">
      <c r="B31" s="638"/>
      <c r="C31" s="36" t="b">
        <v>0</v>
      </c>
      <c r="D31" s="36" t="b">
        <v>0</v>
      </c>
      <c r="E31" s="36"/>
      <c r="F31" s="36"/>
      <c r="G31" s="146" t="str">
        <f>IF('CRD-10'!$C$29,"PR, ","") &amp; IF('CRD-10'!$D$29,"PO, ","") &amp; IF('CRD-10'!$E$29,"UP, ","") &amp; IF('CRD-10'!$F$29,"RC, ","") &amp; IF('CRD-10'!$G$29,"INV/IR, ","") &amp; IF('CRD-10'!$C$30,"SH, ","") &amp; IF('CRD-10'!$D$30,"C, ","") &amp; IF('CRD-10'!$E$30,"CAT, ","") &amp; IF('CRD-10'!$F$30,"WF, ","") &amp; IF('CRD-10'!$G$30,"INTEG, ","")&amp; IF('CRD-10'!$C$31,"AN, ","")&amp; IF('CRD-10'!$D$31,"REP, ","")</f>
        <v/>
      </c>
      <c r="I31" s="27"/>
      <c r="J31" s="641"/>
      <c r="K31" s="642"/>
      <c r="L31" s="132"/>
      <c r="P31" s="150"/>
      <c r="Q31" s="150"/>
      <c r="R31" s="150"/>
      <c r="S31" s="150"/>
    </row>
    <row r="32" spans="2:19" ht="14.5" customHeight="1" x14ac:dyDescent="0.3">
      <c r="B32" s="593" t="s">
        <v>744</v>
      </c>
      <c r="C32" s="120"/>
      <c r="D32" s="120"/>
      <c r="E32" s="120"/>
      <c r="F32" s="120"/>
      <c r="G32" s="120"/>
      <c r="H32" s="29"/>
      <c r="I32" s="27"/>
      <c r="J32" s="643"/>
      <c r="K32" s="644"/>
      <c r="L32" s="133"/>
      <c r="P32" s="150"/>
      <c r="Q32" s="150"/>
      <c r="R32" s="150"/>
      <c r="S32" s="150"/>
    </row>
    <row r="33" spans="2:19" s="37" customFormat="1" ht="14.5" customHeight="1" x14ac:dyDescent="0.3">
      <c r="B33" s="585" t="s">
        <v>746</v>
      </c>
      <c r="C33" s="408"/>
      <c r="D33" s="408"/>
      <c r="E33" s="408"/>
      <c r="F33" s="408"/>
      <c r="G33" s="409" t="str">
        <f>IF(C32 &lt;&gt; "", C32, "") &amp; IF(D32 &lt;&gt; "", CONCATENATE(", ",D32), "") &amp; IF(E32 &lt;&gt; "", CONCATENATE(", ",E32), "") &amp; IF(F32 &lt;&gt; "", CONCATENATE(", ",F32), "") &amp; IF(G32 &lt;&gt; "", CONCATENATE(", ",G32), "")</f>
        <v/>
      </c>
      <c r="H33" s="27"/>
      <c r="I33" s="27"/>
      <c r="J33" s="645" t="s">
        <v>55</v>
      </c>
      <c r="K33" s="646"/>
      <c r="L33" s="126"/>
      <c r="P33" s="150"/>
      <c r="Q33" s="150"/>
      <c r="R33" s="150"/>
      <c r="S33" s="150"/>
    </row>
    <row r="34" spans="2:19" s="37" customFormat="1" ht="14.5" customHeight="1" x14ac:dyDescent="0.3">
      <c r="B34" s="45" t="s">
        <v>68</v>
      </c>
      <c r="C34" s="38"/>
      <c r="D34" s="38"/>
      <c r="E34" s="38"/>
      <c r="F34" s="38"/>
      <c r="G34" s="38"/>
      <c r="H34" s="27"/>
      <c r="I34" s="27"/>
      <c r="J34" s="641"/>
      <c r="K34" s="642"/>
      <c r="L34" s="139"/>
      <c r="P34" s="150"/>
      <c r="Q34" s="150"/>
      <c r="R34" s="150"/>
      <c r="S34" s="150"/>
    </row>
    <row r="35" spans="2:19" ht="14.5" customHeight="1" x14ac:dyDescent="0.3">
      <c r="B35" s="647" t="s">
        <v>69</v>
      </c>
      <c r="C35" s="648"/>
      <c r="D35" s="648"/>
      <c r="E35" s="648"/>
      <c r="F35" s="648"/>
      <c r="G35" s="649"/>
      <c r="I35" s="27"/>
      <c r="J35" s="643"/>
      <c r="K35" s="644"/>
      <c r="L35" s="131"/>
      <c r="P35" s="150"/>
      <c r="Q35" s="150"/>
      <c r="R35" s="150"/>
      <c r="S35" s="150"/>
    </row>
    <row r="36" spans="2:19" ht="14.5" customHeight="1" x14ac:dyDescent="0.3">
      <c r="B36" s="650" t="s">
        <v>760</v>
      </c>
      <c r="C36" s="651"/>
      <c r="D36" s="651"/>
      <c r="E36" s="651"/>
      <c r="F36" s="651"/>
      <c r="G36" s="652"/>
      <c r="I36" s="27"/>
      <c r="J36" s="645" t="s">
        <v>57</v>
      </c>
      <c r="K36" s="646"/>
      <c r="L36" s="126"/>
      <c r="P36" s="150"/>
      <c r="Q36" s="150"/>
      <c r="R36" s="150"/>
      <c r="S36" s="150"/>
    </row>
    <row r="37" spans="2:19" ht="14.5" customHeight="1" x14ac:dyDescent="0.3">
      <c r="B37" s="653"/>
      <c r="C37" s="654"/>
      <c r="D37" s="654"/>
      <c r="E37" s="654"/>
      <c r="F37" s="654"/>
      <c r="G37" s="655"/>
      <c r="I37" s="27"/>
      <c r="J37" s="656"/>
      <c r="K37" s="657"/>
      <c r="L37" s="134"/>
      <c r="P37" s="150"/>
      <c r="Q37" s="150"/>
      <c r="R37" s="150"/>
      <c r="S37" s="150"/>
    </row>
    <row r="38" spans="2:19" ht="14.5" customHeight="1" x14ac:dyDescent="0.3">
      <c r="B38" s="653"/>
      <c r="C38" s="654"/>
      <c r="D38" s="654"/>
      <c r="E38" s="654"/>
      <c r="F38" s="654"/>
      <c r="G38" s="655"/>
      <c r="I38" s="27"/>
      <c r="J38" s="658"/>
      <c r="K38" s="659"/>
      <c r="L38" s="134"/>
      <c r="P38" s="150"/>
      <c r="Q38" s="150"/>
      <c r="R38" s="150"/>
      <c r="S38" s="150"/>
    </row>
    <row r="39" spans="2:19" ht="14.5" customHeight="1" x14ac:dyDescent="0.3">
      <c r="B39" s="653"/>
      <c r="C39" s="654"/>
      <c r="D39" s="654"/>
      <c r="E39" s="654"/>
      <c r="F39" s="654"/>
      <c r="G39" s="655"/>
      <c r="I39" s="27"/>
      <c r="J39" s="600" t="s">
        <v>65</v>
      </c>
      <c r="K39" s="601"/>
      <c r="L39" s="126"/>
      <c r="P39" s="150"/>
      <c r="Q39" s="150"/>
      <c r="R39" s="150"/>
      <c r="S39" s="150"/>
    </row>
    <row r="40" spans="2:19" ht="14.5" customHeight="1" x14ac:dyDescent="0.3">
      <c r="B40" s="653"/>
      <c r="C40" s="654"/>
      <c r="D40" s="654"/>
      <c r="E40" s="654"/>
      <c r="F40" s="654"/>
      <c r="G40" s="655"/>
      <c r="I40" s="27"/>
      <c r="J40" s="656"/>
      <c r="K40" s="657"/>
      <c r="L40" s="141"/>
      <c r="P40" s="150"/>
      <c r="Q40" s="150"/>
      <c r="R40" s="150"/>
      <c r="S40" s="150"/>
    </row>
    <row r="41" spans="2:19" ht="14.5" customHeight="1" x14ac:dyDescent="0.3">
      <c r="B41" s="653"/>
      <c r="C41" s="654"/>
      <c r="D41" s="654"/>
      <c r="E41" s="654"/>
      <c r="F41" s="654"/>
      <c r="G41" s="655"/>
      <c r="I41" s="27"/>
      <c r="J41" s="658"/>
      <c r="K41" s="659"/>
      <c r="L41" s="134"/>
      <c r="P41" s="150"/>
      <c r="Q41" s="150"/>
      <c r="R41" s="150"/>
      <c r="S41" s="150"/>
    </row>
    <row r="42" spans="2:19" ht="14.5" customHeight="1" x14ac:dyDescent="0.3">
      <c r="B42" s="653"/>
      <c r="C42" s="654"/>
      <c r="D42" s="654"/>
      <c r="E42" s="654"/>
      <c r="F42" s="654"/>
      <c r="G42" s="655"/>
      <c r="I42" s="27"/>
      <c r="J42" s="645" t="s">
        <v>74</v>
      </c>
      <c r="K42" s="646"/>
      <c r="L42" s="126"/>
      <c r="P42" s="150"/>
      <c r="Q42" s="150"/>
      <c r="R42" s="150"/>
      <c r="S42" s="150"/>
    </row>
    <row r="43" spans="2:19" ht="14.5" customHeight="1" x14ac:dyDescent="0.3">
      <c r="B43" s="653"/>
      <c r="C43" s="654"/>
      <c r="D43" s="654"/>
      <c r="E43" s="654"/>
      <c r="F43" s="654"/>
      <c r="G43" s="655"/>
      <c r="I43" s="27"/>
      <c r="J43" s="660"/>
      <c r="K43" s="661"/>
      <c r="L43" s="123"/>
      <c r="P43" s="150"/>
      <c r="Q43" s="150"/>
      <c r="R43" s="150"/>
      <c r="S43" s="150"/>
    </row>
    <row r="44" spans="2:19" ht="14.5" customHeight="1" x14ac:dyDescent="0.3">
      <c r="B44" s="60" t="s">
        <v>37</v>
      </c>
      <c r="C44" s="664"/>
      <c r="D44" s="664"/>
      <c r="E44" s="664"/>
      <c r="F44" s="61" t="s">
        <v>759</v>
      </c>
      <c r="G44" s="143"/>
      <c r="I44" s="27"/>
      <c r="J44" s="656"/>
      <c r="K44" s="657"/>
      <c r="L44" s="123"/>
      <c r="P44" s="150"/>
      <c r="Q44" s="150"/>
      <c r="R44" s="150"/>
      <c r="S44" s="150"/>
    </row>
    <row r="45" spans="2:19" ht="21" customHeight="1" x14ac:dyDescent="0.3">
      <c r="B45" s="60"/>
      <c r="C45" s="664"/>
      <c r="D45" s="664"/>
      <c r="E45" s="664"/>
      <c r="F45" s="598"/>
      <c r="G45" s="596"/>
      <c r="I45" s="27"/>
      <c r="J45" s="656"/>
      <c r="K45" s="657"/>
      <c r="L45" s="123"/>
      <c r="P45" s="150"/>
      <c r="Q45" s="150"/>
      <c r="R45" s="150"/>
      <c r="S45" s="150"/>
    </row>
    <row r="46" spans="2:19" ht="14.5" customHeight="1" x14ac:dyDescent="0.3">
      <c r="B46" s="666" t="s">
        <v>129</v>
      </c>
      <c r="C46" s="666"/>
      <c r="D46" s="666"/>
      <c r="E46" s="666"/>
      <c r="F46" s="666"/>
      <c r="G46" s="666"/>
      <c r="I46" s="27"/>
      <c r="J46" s="656"/>
      <c r="K46" s="657"/>
      <c r="L46" s="123"/>
      <c r="P46" s="150"/>
      <c r="Q46" s="150"/>
      <c r="R46" s="150"/>
      <c r="S46" s="150"/>
    </row>
    <row r="47" spans="2:19" ht="14.5" customHeight="1" x14ac:dyDescent="0.3">
      <c r="I47" s="27"/>
      <c r="J47" s="656"/>
      <c r="K47" s="657"/>
      <c r="L47" s="134"/>
      <c r="P47" s="150"/>
      <c r="Q47" s="150"/>
      <c r="R47" s="150"/>
      <c r="S47" s="150"/>
    </row>
    <row r="48" spans="2:19" ht="14.5" customHeight="1" x14ac:dyDescent="0.3">
      <c r="B48" s="45" t="s">
        <v>766</v>
      </c>
      <c r="C48" s="38"/>
      <c r="D48" s="38"/>
      <c r="E48" s="38"/>
      <c r="F48" s="38"/>
      <c r="G48" s="38"/>
      <c r="I48" s="27"/>
      <c r="J48" s="656"/>
      <c r="K48" s="657"/>
      <c r="L48" s="140"/>
      <c r="P48" s="150"/>
      <c r="Q48" s="150"/>
      <c r="R48" s="150"/>
      <c r="S48" s="150"/>
    </row>
    <row r="49" spans="2:19" ht="14.5" customHeight="1" x14ac:dyDescent="0.3">
      <c r="B49" s="45"/>
      <c r="C49" s="38"/>
      <c r="D49" s="38"/>
      <c r="E49" s="38"/>
      <c r="F49" s="38"/>
      <c r="G49" s="38"/>
      <c r="I49" s="27"/>
      <c r="J49" s="662"/>
      <c r="K49" s="663"/>
      <c r="L49" s="134"/>
      <c r="P49" s="150"/>
      <c r="Q49" s="150"/>
      <c r="R49" s="150"/>
      <c r="S49" s="150"/>
    </row>
    <row r="50" spans="2:19" ht="14.5" customHeight="1" x14ac:dyDescent="0.3">
      <c r="B50" s="60" t="s">
        <v>756</v>
      </c>
      <c r="C50" s="604"/>
      <c r="D50" s="60" t="s">
        <v>765</v>
      </c>
      <c r="E50" s="60"/>
      <c r="F50" s="60" t="s">
        <v>757</v>
      </c>
      <c r="G50" s="597">
        <v>0</v>
      </c>
      <c r="I50" s="27"/>
      <c r="J50" s="90"/>
      <c r="K50" s="90"/>
      <c r="L50" s="90"/>
      <c r="P50" s="150"/>
      <c r="Q50" s="150"/>
      <c r="R50" s="150"/>
      <c r="S50" s="150"/>
    </row>
    <row r="51" spans="2:19" x14ac:dyDescent="0.3">
      <c r="B51" s="667" t="s">
        <v>758</v>
      </c>
      <c r="C51" s="667"/>
      <c r="D51" s="667"/>
      <c r="E51" s="667"/>
      <c r="F51" s="667"/>
      <c r="G51" s="667"/>
      <c r="J51" s="53"/>
      <c r="K51" s="53"/>
    </row>
    <row r="52" spans="2:19" x14ac:dyDescent="0.3">
      <c r="B52" s="668"/>
      <c r="C52" s="668"/>
      <c r="D52" s="668"/>
      <c r="E52" s="668"/>
      <c r="F52" s="668"/>
      <c r="G52" s="668"/>
      <c r="J52" s="54"/>
      <c r="K52" s="54"/>
    </row>
    <row r="53" spans="2:19" x14ac:dyDescent="0.3">
      <c r="B53" s="594"/>
      <c r="C53" s="594"/>
      <c r="D53" s="594"/>
      <c r="E53" s="594"/>
      <c r="F53" s="594"/>
      <c r="G53" s="594"/>
      <c r="J53" s="53"/>
      <c r="K53" s="53"/>
    </row>
    <row r="54" spans="2:19" x14ac:dyDescent="0.3">
      <c r="B54" s="594"/>
      <c r="C54" s="594"/>
      <c r="D54" s="594"/>
      <c r="E54" s="594"/>
      <c r="F54" s="594"/>
      <c r="G54" s="594"/>
      <c r="J54" s="669"/>
      <c r="K54" s="669"/>
    </row>
    <row r="55" spans="2:19" x14ac:dyDescent="0.3">
      <c r="B55" s="594"/>
      <c r="C55" s="594"/>
      <c r="D55" s="594"/>
      <c r="E55" s="594"/>
      <c r="F55" s="594"/>
      <c r="G55" s="594"/>
      <c r="J55" s="669"/>
      <c r="K55" s="669"/>
    </row>
    <row r="56" spans="2:19" ht="0.75" customHeight="1" x14ac:dyDescent="0.3">
      <c r="B56" s="594"/>
      <c r="C56" s="594"/>
      <c r="D56" s="594"/>
      <c r="E56" s="594"/>
      <c r="F56" s="594"/>
      <c r="G56" s="594"/>
      <c r="J56" s="670"/>
      <c r="K56" s="670"/>
    </row>
    <row r="57" spans="2:19" x14ac:dyDescent="0.3">
      <c r="B57" s="594"/>
      <c r="C57" s="594"/>
      <c r="D57" s="594"/>
      <c r="E57" s="594"/>
      <c r="F57" s="594"/>
      <c r="G57" s="594"/>
      <c r="J57" s="665"/>
      <c r="K57" s="665"/>
    </row>
    <row r="58" spans="2:19" x14ac:dyDescent="0.3">
      <c r="B58" s="594"/>
      <c r="C58" s="594"/>
      <c r="D58" s="594"/>
      <c r="E58" s="594"/>
      <c r="F58" s="594"/>
      <c r="G58" s="594"/>
      <c r="J58" s="599"/>
      <c r="K58" s="599"/>
    </row>
    <row r="59" spans="2:19" x14ac:dyDescent="0.3">
      <c r="B59" s="594"/>
      <c r="C59" s="594"/>
      <c r="D59" s="594"/>
      <c r="E59" s="594"/>
      <c r="F59" s="594"/>
      <c r="G59" s="594"/>
      <c r="J59" s="671"/>
      <c r="K59" s="671"/>
    </row>
    <row r="60" spans="2:19" x14ac:dyDescent="0.3">
      <c r="B60" s="594"/>
      <c r="C60" s="594"/>
      <c r="D60" s="594"/>
      <c r="E60" s="594"/>
      <c r="F60" s="594"/>
      <c r="G60" s="594"/>
      <c r="J60" s="672"/>
      <c r="K60" s="672"/>
    </row>
    <row r="61" spans="2:19" x14ac:dyDescent="0.3">
      <c r="B61" s="594"/>
      <c r="C61" s="594"/>
      <c r="D61" s="594"/>
      <c r="E61" s="594"/>
      <c r="F61" s="594"/>
      <c r="G61" s="594"/>
      <c r="J61" s="665"/>
      <c r="K61" s="665"/>
    </row>
    <row r="62" spans="2:19" x14ac:dyDescent="0.3">
      <c r="B62" s="594"/>
      <c r="C62" s="594"/>
      <c r="D62" s="594"/>
      <c r="E62" s="594"/>
      <c r="F62" s="594"/>
      <c r="G62" s="594"/>
      <c r="J62" s="665"/>
      <c r="K62" s="665"/>
    </row>
    <row r="63" spans="2:19" x14ac:dyDescent="0.3">
      <c r="B63" s="594"/>
      <c r="C63" s="594"/>
      <c r="D63" s="594"/>
      <c r="E63" s="594"/>
      <c r="F63" s="594"/>
      <c r="G63" s="594"/>
      <c r="J63" s="665"/>
      <c r="K63" s="665"/>
    </row>
    <row r="64" spans="2:19" x14ac:dyDescent="0.3">
      <c r="B64" s="594"/>
      <c r="C64" s="594"/>
      <c r="D64" s="594"/>
      <c r="E64" s="594"/>
      <c r="F64" s="594"/>
      <c r="G64" s="594"/>
      <c r="J64" s="665"/>
      <c r="K64" s="665"/>
    </row>
    <row r="65" spans="2:11" x14ac:dyDescent="0.3">
      <c r="B65" s="594"/>
      <c r="C65" s="594"/>
      <c r="D65" s="594"/>
      <c r="E65" s="594"/>
      <c r="F65" s="594"/>
      <c r="G65" s="594"/>
      <c r="J65" s="665"/>
      <c r="K65" s="665"/>
    </row>
    <row r="66" spans="2:11" x14ac:dyDescent="0.3">
      <c r="B66" s="594"/>
      <c r="C66" s="594"/>
      <c r="D66" s="594"/>
      <c r="E66" s="594"/>
      <c r="F66" s="594"/>
      <c r="G66" s="594"/>
      <c r="J66" s="665"/>
      <c r="K66" s="665"/>
    </row>
    <row r="67" spans="2:11" x14ac:dyDescent="0.3">
      <c r="B67" s="594"/>
      <c r="C67" s="594"/>
      <c r="D67" s="594"/>
      <c r="E67" s="594"/>
      <c r="F67" s="594"/>
      <c r="G67" s="594"/>
      <c r="J67" s="665"/>
      <c r="K67" s="665"/>
    </row>
  </sheetData>
  <sheetProtection formatCells="0" formatColumns="0" formatRows="0" insertColumns="0" insertRows="0" insertHyperlinks="0" autoFilter="0"/>
  <dataConsolidate link="1"/>
  <mergeCells count="42">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 ref="J30:K30"/>
    <mergeCell ref="J31:K32"/>
    <mergeCell ref="J33:K33"/>
    <mergeCell ref="J34:K35"/>
    <mergeCell ref="B35:G35"/>
    <mergeCell ref="B36:G43"/>
    <mergeCell ref="J36:K36"/>
    <mergeCell ref="J37:K38"/>
    <mergeCell ref="J40:K41"/>
    <mergeCell ref="J42:K42"/>
    <mergeCell ref="J43:K49"/>
    <mergeCell ref="C44:E44"/>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s>
  <dataValidations count="17">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F1EC35CA-B626-4F73-9694-20C0A008CEE9}">
      <formula1>Object</formula1>
    </dataValidation>
    <dataValidation allowBlank="1" showInputMessage="1" showErrorMessage="1" promptTitle="How to add technical description" prompt="Technical description needs to be added by tech lead to sumarize what has been technically done." sqref="B36:G43" xr:uid="{66904321-A41C-4DC8-9FA1-1D78B07040E9}"/>
    <dataValidation type="list" allowBlank="1" showInputMessage="1" sqref="D32:G32" xr:uid="{85514470-01D2-4619-AE50-BE32173392DC}">
      <formula1>Realm</formula1>
    </dataValidation>
    <dataValidation allowBlank="1" showInputMessage="1" showErrorMessage="1" promptTitle="How to calculate fields count" prompt="Calculate cost of the customization based on Delivery Guidelines_Chargeable Custom Fields document" sqref="G44:G45" xr:uid="{669A3BC3-57A5-4ACF-9EC1-915C26AB022C}"/>
    <dataValidation allowBlank="1" showInputMessage="1" showErrorMessage="1" promptTitle="How to set Technical name" prompt="CRD submitter can specify the technical name. If not specified, tech lead will set it when building the customization." sqref="K12" xr:uid="{1D3C9385-8208-48D5-AE0E-75F4DBEC8C96}"/>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BE0E1A1B-7CAC-4E23-936D-E272F2AA2C68}"/>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1FF5F838-4111-4919-A651-5A0D7191F866}"/>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B95430C8-B7E1-4B07-9827-6669A6B29EB3}">
      <formula1>Realm</formula1>
    </dataValidation>
    <dataValidation allowBlank="1" showInputMessage="1" showErrorMessage="1" promptTitle="How to set other requirements" prompt="Additional requirements like enumerations, split criteria etc. need to be specified here." sqref="J43:K50" xr:uid="{2E694FCC-8D5C-426A-9053-F51A17851C5E}"/>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D0FAB4EC-EDBE-4FF8-942F-E5CCA380EF9C}"/>
    <dataValidation allowBlank="1" showInputMessage="1" showErrorMessage="1" promptTitle="How to set Visibility condition" prompt="If there is any specific requirement under which condition the field needs to be displayed, describe the logic here." sqref="J31:K32" xr:uid="{8D8AAF61-DBC5-4D8C-B18F-4393F2322887}"/>
    <dataValidation allowBlank="1" showInputMessage="1" showErrorMessage="1" promptTitle="How to set Editability condition" prompt="If there is any specific requirement under which condition the field needs to be editable, describe the logic here." sqref="J34:K35" xr:uid="{B88AA6DB-43B6-4B24-9E50-378D277D6998}"/>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6599CD19-FFE6-491E-88A4-B1D2A41CB9B6}"/>
    <dataValidation allowBlank="1" showInputMessage="1" showErrorMessage="1" promptTitle="How to add description" prompt="Put a brief description of the requirement here. If custom field(s) needs to be created, use Custom field details table(s) and specify all details there." sqref="B15:G28" xr:uid="{06E1A041-CA96-4CD1-B145-7659EC11EA2F}"/>
    <dataValidation type="list" allowBlank="1" showInputMessage="1" promptTitle="How to set field Type" prompt="Select requested field type. If it needs to be a new FMD or any type which is not in the dropdown, set it manually." sqref="K13" xr:uid="{9C46312C-DBC8-44F6-8474-818C4DB0B7DD}">
      <formula1>Type</formula1>
    </dataValidation>
    <dataValidation allowBlank="1" showInputMessage="1" showErrorMessage="1" promptTitle="How to specify Default value" prompt="Default value can be fixed (constant) or defined by expression. The expression can be specified with just simple words." sqref="K19" xr:uid="{2CCF9E6D-4CFD-409A-950B-433B8880A94C}"/>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92BB345E-3000-4A2C-A73B-F21F9B86713D}"/>
  </dataValidations>
  <hyperlinks>
    <hyperlink ref="B1" location="CRD_Overview!A1" display="Go to CRD Overview" xr:uid="{3AEA51EB-628F-4F5F-8032-57549B9A68BD}"/>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4305"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994306"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994307"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994308"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994309"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994310"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994311"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994312"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994313"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994314"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994315"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994316"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994317"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994318"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994319"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994320"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994321"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994322"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994323"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994324"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994325"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24F20-3E51-4F95-8827-B072D78CB774}">
  <sheetPr>
    <tabColor rgb="FFFF0000"/>
    <outlinePr summaryBelow="0" summaryRight="0"/>
  </sheetPr>
  <dimension ref="B1:S67"/>
  <sheetViews>
    <sheetView showGridLines="0" zoomScaleNormal="100" workbookViewId="0">
      <selection activeCell="C10" sqref="B10:G28"/>
    </sheetView>
  </sheetViews>
  <sheetFormatPr defaultColWidth="9.1796875" defaultRowHeight="14" outlineLevelCol="1" x14ac:dyDescent="0.3"/>
  <cols>
    <col min="1" max="1" width="0.81640625" style="22" customWidth="1"/>
    <col min="2" max="2" width="17.1796875" style="22" customWidth="1"/>
    <col min="3" max="5" width="15.7265625" style="22" customWidth="1"/>
    <col min="6" max="6" width="20" style="22" customWidth="1"/>
    <col min="7" max="7" width="15.7265625" style="22" customWidth="1"/>
    <col min="8" max="9" width="2.54296875" style="22" customWidth="1"/>
    <col min="10" max="10" width="20.54296875" style="23" customWidth="1" outlineLevel="1"/>
    <col min="11" max="11" width="22.54296875" style="22" customWidth="1" outlineLevel="1"/>
    <col min="12" max="12" width="3" style="37" customWidth="1" outlineLevel="1"/>
    <col min="13" max="13" width="20.54296875" style="22" customWidth="1" outlineLevel="1"/>
    <col min="14" max="14" width="20.453125" style="22" customWidth="1" outlineLevel="1"/>
    <col min="15" max="15" width="2.54296875" style="22" customWidth="1"/>
    <col min="16" max="19" width="25.54296875" style="22" customWidth="1" outlineLevel="1"/>
    <col min="20" max="16384" width="9.1796875" style="22"/>
  </cols>
  <sheetData>
    <row r="1" spans="2:19" s="23" customFormat="1" ht="15" customHeight="1" x14ac:dyDescent="0.35">
      <c r="B1" s="595" t="s">
        <v>15</v>
      </c>
      <c r="L1" s="28"/>
    </row>
    <row r="2" spans="2:19" ht="5.25" customHeight="1" x14ac:dyDescent="0.3">
      <c r="L2" s="27"/>
    </row>
    <row r="3" spans="2:19" ht="15" customHeight="1" x14ac:dyDescent="0.3">
      <c r="B3" s="25"/>
      <c r="C3" s="25"/>
      <c r="D3" s="25"/>
      <c r="E3" s="25"/>
      <c r="F3" s="25"/>
      <c r="G3" s="25"/>
      <c r="J3" s="410" t="s">
        <v>554</v>
      </c>
      <c r="K3" s="411"/>
      <c r="L3" s="27"/>
    </row>
    <row r="4" spans="2:19" ht="14.5" customHeight="1" x14ac:dyDescent="0.3">
      <c r="B4" s="39" t="s">
        <v>13</v>
      </c>
      <c r="C4" s="24"/>
      <c r="D4" s="25"/>
      <c r="E4" s="25"/>
      <c r="F4" s="25"/>
      <c r="G4" s="25"/>
      <c r="J4" s="410" t="s">
        <v>555</v>
      </c>
      <c r="K4" s="411"/>
      <c r="L4" s="27"/>
      <c r="M4" s="613" t="s">
        <v>754</v>
      </c>
      <c r="N4" s="613"/>
    </row>
    <row r="5" spans="2:19" ht="14.5" customHeight="1" x14ac:dyDescent="0.3">
      <c r="B5" s="40" t="s">
        <v>67</v>
      </c>
      <c r="C5" s="24"/>
      <c r="D5" s="25"/>
      <c r="E5" s="25"/>
      <c r="F5" s="25"/>
      <c r="G5" s="25"/>
      <c r="J5" s="613" t="s">
        <v>764</v>
      </c>
      <c r="K5" s="613"/>
      <c r="L5" s="27"/>
      <c r="M5" s="613"/>
      <c r="N5" s="613"/>
    </row>
    <row r="6" spans="2:19" ht="15" customHeight="1" x14ac:dyDescent="0.3">
      <c r="B6" s="41" t="s">
        <v>1</v>
      </c>
      <c r="C6" s="34" t="str">
        <f>CRD_Overview!D1</f>
        <v>Customer Name</v>
      </c>
      <c r="D6" s="25"/>
      <c r="E6" s="25"/>
      <c r="F6" s="25"/>
      <c r="G6" s="42"/>
      <c r="J6" s="613"/>
      <c r="K6" s="613"/>
      <c r="L6" s="27"/>
      <c r="M6" s="613"/>
      <c r="N6" s="613"/>
    </row>
    <row r="7" spans="2:19" x14ac:dyDescent="0.3">
      <c r="B7" s="41" t="s">
        <v>2</v>
      </c>
      <c r="C7" s="34" t="str">
        <f>CRD_Overview!D2</f>
        <v>Buying &amp; Invoicing</v>
      </c>
      <c r="D7" s="25"/>
      <c r="E7" s="25"/>
      <c r="F7" s="25"/>
      <c r="G7" s="25"/>
      <c r="J7" s="613"/>
      <c r="K7" s="613"/>
      <c r="L7" s="27"/>
      <c r="M7" s="613"/>
      <c r="N7" s="613"/>
    </row>
    <row r="8" spans="2:19" x14ac:dyDescent="0.3">
      <c r="B8" s="41" t="s">
        <v>6</v>
      </c>
      <c r="C8" s="35" t="str">
        <f ca="1">MID(CELL("filename",A1),FIND("]",CELL("filename",A1))+1,255)</f>
        <v>CRD-11</v>
      </c>
      <c r="D8" s="25"/>
      <c r="E8" s="25"/>
      <c r="F8" s="25"/>
      <c r="G8" s="25"/>
      <c r="K8" s="92"/>
      <c r="L8" s="27"/>
    </row>
    <row r="9" spans="2:19" x14ac:dyDescent="0.3">
      <c r="B9" s="25"/>
      <c r="C9" s="25"/>
      <c r="D9" s="25"/>
      <c r="E9" s="25"/>
      <c r="F9" s="25"/>
      <c r="G9" s="25"/>
      <c r="I9" s="121" t="s">
        <v>115</v>
      </c>
      <c r="J9" s="614" t="s">
        <v>70</v>
      </c>
      <c r="K9" s="615"/>
      <c r="L9" s="89"/>
      <c r="M9" s="103" t="s">
        <v>77</v>
      </c>
      <c r="N9" s="98"/>
      <c r="O9" s="29"/>
      <c r="P9" s="616" t="s">
        <v>8</v>
      </c>
      <c r="Q9" s="616"/>
      <c r="R9" s="616"/>
      <c r="S9" s="616"/>
    </row>
    <row r="10" spans="2:19" ht="14.5" customHeight="1" x14ac:dyDescent="0.3">
      <c r="B10" s="617" t="s">
        <v>121</v>
      </c>
      <c r="C10" s="619"/>
      <c r="D10" s="619"/>
      <c r="E10" s="619"/>
      <c r="F10" s="619"/>
      <c r="G10" s="620"/>
      <c r="I10" s="27"/>
      <c r="J10" s="602" t="s">
        <v>119</v>
      </c>
      <c r="K10" s="102"/>
      <c r="L10" s="124"/>
      <c r="M10" s="48" t="s">
        <v>125</v>
      </c>
      <c r="N10" s="44"/>
      <c r="O10" s="29"/>
      <c r="P10" s="150"/>
      <c r="Q10" s="150"/>
      <c r="R10" s="150"/>
      <c r="S10" s="150"/>
    </row>
    <row r="11" spans="2:19" ht="14.5" customHeight="1" x14ac:dyDescent="0.3">
      <c r="B11" s="618"/>
      <c r="C11" s="621"/>
      <c r="D11" s="621"/>
      <c r="E11" s="621"/>
      <c r="F11" s="621"/>
      <c r="G11" s="622"/>
      <c r="I11" s="27"/>
      <c r="J11" s="99" t="s">
        <v>118</v>
      </c>
      <c r="K11" s="96"/>
      <c r="L11" s="124"/>
      <c r="M11" s="623" t="s">
        <v>76</v>
      </c>
      <c r="N11" s="46"/>
      <c r="O11" s="29"/>
      <c r="P11" s="150"/>
      <c r="Q11" s="150"/>
      <c r="R11" s="150"/>
      <c r="S11" s="150"/>
    </row>
    <row r="12" spans="2:19" ht="14.5" customHeight="1" x14ac:dyDescent="0.3">
      <c r="B12" s="609" t="s">
        <v>122</v>
      </c>
      <c r="C12" s="625" t="s">
        <v>763</v>
      </c>
      <c r="D12" s="625"/>
      <c r="E12" s="625"/>
      <c r="F12" s="625"/>
      <c r="G12" s="626"/>
      <c r="I12" s="27"/>
      <c r="J12" s="99" t="s">
        <v>52</v>
      </c>
      <c r="K12" s="96" t="s">
        <v>11</v>
      </c>
      <c r="L12" s="124"/>
      <c r="M12" s="624"/>
      <c r="N12" s="46"/>
      <c r="O12" s="29"/>
      <c r="P12" s="150"/>
      <c r="Q12" s="150"/>
      <c r="R12" s="150"/>
      <c r="S12" s="150"/>
    </row>
    <row r="13" spans="2:19" ht="14.5" customHeight="1" x14ac:dyDescent="0.3">
      <c r="B13" s="609" t="s">
        <v>761</v>
      </c>
      <c r="C13" s="625" t="s">
        <v>762</v>
      </c>
      <c r="D13" s="625"/>
      <c r="E13" s="625"/>
      <c r="F13" s="625"/>
      <c r="G13" s="626"/>
      <c r="I13" s="27"/>
      <c r="J13" s="99" t="s">
        <v>120</v>
      </c>
      <c r="K13" s="96"/>
      <c r="L13" s="122"/>
      <c r="M13" s="624"/>
      <c r="N13" s="46"/>
      <c r="O13" s="29"/>
      <c r="P13" s="150"/>
      <c r="Q13" s="150"/>
      <c r="R13" s="150"/>
      <c r="S13" s="150"/>
    </row>
    <row r="14" spans="2:19" ht="14.5" customHeight="1" x14ac:dyDescent="0.3">
      <c r="B14" s="627" t="s">
        <v>123</v>
      </c>
      <c r="C14" s="627"/>
      <c r="D14" s="627"/>
      <c r="E14" s="627"/>
      <c r="F14" s="627"/>
      <c r="G14" s="627"/>
      <c r="I14" s="27"/>
      <c r="J14" s="99" t="s">
        <v>53</v>
      </c>
      <c r="K14" s="97" t="b">
        <v>0</v>
      </c>
      <c r="L14" s="125"/>
      <c r="M14" s="624"/>
      <c r="N14" s="46"/>
      <c r="O14" s="29"/>
      <c r="P14" s="150"/>
      <c r="Q14" s="150"/>
      <c r="R14" s="150"/>
      <c r="S14" s="150"/>
    </row>
    <row r="15" spans="2:19" ht="14.5" customHeight="1" x14ac:dyDescent="0.3">
      <c r="B15" s="628"/>
      <c r="C15" s="628"/>
      <c r="D15" s="628"/>
      <c r="E15" s="628"/>
      <c r="F15" s="628"/>
      <c r="G15" s="628"/>
      <c r="I15" s="27"/>
      <c r="J15" s="99" t="s">
        <v>124</v>
      </c>
      <c r="K15" s="97" t="b">
        <v>0</v>
      </c>
      <c r="L15" s="135"/>
      <c r="M15" s="624"/>
      <c r="N15" s="49"/>
      <c r="O15" s="29"/>
      <c r="P15" s="150"/>
      <c r="Q15" s="150"/>
      <c r="R15" s="150"/>
      <c r="S15" s="150"/>
    </row>
    <row r="16" spans="2:19" ht="14.5" customHeight="1" x14ac:dyDescent="0.3">
      <c r="B16" s="628"/>
      <c r="C16" s="628"/>
      <c r="D16" s="628"/>
      <c r="E16" s="628"/>
      <c r="F16" s="628"/>
      <c r="G16" s="628"/>
      <c r="I16" s="27"/>
      <c r="J16" s="99" t="s">
        <v>71</v>
      </c>
      <c r="K16" s="97" t="b">
        <v>0</v>
      </c>
      <c r="L16" s="125"/>
      <c r="N16" s="29"/>
      <c r="P16" s="150"/>
      <c r="Q16" s="150"/>
      <c r="R16" s="150"/>
      <c r="S16" s="150"/>
    </row>
    <row r="17" spans="2:19" ht="14.5" customHeight="1" x14ac:dyDescent="0.3">
      <c r="B17" s="628"/>
      <c r="C17" s="628"/>
      <c r="D17" s="628"/>
      <c r="E17" s="628"/>
      <c r="F17" s="628"/>
      <c r="G17" s="628"/>
      <c r="I17" s="27"/>
      <c r="J17" s="100" t="s">
        <v>72</v>
      </c>
      <c r="K17" s="97" t="b">
        <v>0</v>
      </c>
      <c r="L17" s="125"/>
      <c r="N17" s="29"/>
      <c r="P17" s="150"/>
      <c r="Q17" s="150"/>
      <c r="R17" s="150"/>
      <c r="S17" s="150"/>
    </row>
    <row r="18" spans="2:19" ht="14.5" customHeight="1" x14ac:dyDescent="0.3">
      <c r="B18" s="628"/>
      <c r="C18" s="628"/>
      <c r="D18" s="628"/>
      <c r="E18" s="628"/>
      <c r="F18" s="628"/>
      <c r="G18" s="628"/>
      <c r="I18" s="27"/>
      <c r="J18" s="100" t="s">
        <v>73</v>
      </c>
      <c r="K18" s="96"/>
      <c r="L18" s="124"/>
      <c r="P18" s="150"/>
      <c r="Q18" s="150"/>
      <c r="R18" s="150"/>
      <c r="S18" s="150"/>
    </row>
    <row r="19" spans="2:19" ht="14.5" customHeight="1" x14ac:dyDescent="0.3">
      <c r="B19" s="628"/>
      <c r="C19" s="628"/>
      <c r="D19" s="628"/>
      <c r="E19" s="628"/>
      <c r="F19" s="628"/>
      <c r="G19" s="628"/>
      <c r="I19" s="27"/>
      <c r="J19" s="100" t="s">
        <v>54</v>
      </c>
      <c r="K19" s="96"/>
      <c r="L19" s="136"/>
      <c r="M19" s="55" t="s">
        <v>63</v>
      </c>
      <c r="N19" s="91"/>
      <c r="P19" s="150"/>
      <c r="Q19" s="150"/>
      <c r="R19" s="150"/>
      <c r="S19" s="150"/>
    </row>
    <row r="20" spans="2:19" ht="14.5" customHeight="1" x14ac:dyDescent="0.3">
      <c r="B20" s="628"/>
      <c r="C20" s="628"/>
      <c r="D20" s="628"/>
      <c r="E20" s="628"/>
      <c r="F20" s="628"/>
      <c r="G20" s="628"/>
      <c r="I20" s="27"/>
      <c r="J20" s="630" t="s">
        <v>78</v>
      </c>
      <c r="K20" s="630"/>
      <c r="L20" s="126"/>
      <c r="M20" s="60" t="s">
        <v>126</v>
      </c>
      <c r="N20" s="148"/>
      <c r="P20" s="150"/>
      <c r="Q20" s="150"/>
      <c r="R20" s="150"/>
      <c r="S20" s="150"/>
    </row>
    <row r="21" spans="2:19" ht="14.5" customHeight="1" x14ac:dyDescent="0.3">
      <c r="B21" s="628"/>
      <c r="C21" s="628"/>
      <c r="D21" s="628"/>
      <c r="E21" s="628"/>
      <c r="F21" s="628"/>
      <c r="G21" s="628"/>
      <c r="I21" s="27"/>
      <c r="J21" s="631"/>
      <c r="K21" s="631"/>
      <c r="L21" s="127"/>
      <c r="M21" s="60" t="s">
        <v>127</v>
      </c>
      <c r="N21" s="46"/>
      <c r="P21" s="150"/>
      <c r="Q21" s="150"/>
      <c r="R21" s="150"/>
      <c r="S21" s="150"/>
    </row>
    <row r="22" spans="2:19" ht="14.5" customHeight="1" x14ac:dyDescent="0.3">
      <c r="B22" s="628"/>
      <c r="C22" s="628"/>
      <c r="D22" s="628"/>
      <c r="E22" s="628"/>
      <c r="F22" s="628"/>
      <c r="G22" s="628"/>
      <c r="I22" s="27"/>
      <c r="J22" s="632"/>
      <c r="K22" s="632"/>
      <c r="L22" s="127"/>
      <c r="M22" s="603" t="s">
        <v>128</v>
      </c>
      <c r="N22" s="149"/>
      <c r="P22" s="150"/>
      <c r="Q22" s="150"/>
      <c r="R22" s="150"/>
      <c r="S22" s="150"/>
    </row>
    <row r="23" spans="2:19" ht="14.5" customHeight="1" x14ac:dyDescent="0.3">
      <c r="B23" s="628"/>
      <c r="C23" s="628"/>
      <c r="D23" s="628"/>
      <c r="E23" s="628"/>
      <c r="F23" s="628"/>
      <c r="G23" s="628"/>
      <c r="I23" s="27"/>
      <c r="J23" s="633" t="s">
        <v>66</v>
      </c>
      <c r="K23" s="93" t="b">
        <v>0</v>
      </c>
      <c r="L23" s="125"/>
      <c r="M23" s="29"/>
      <c r="N23" s="29"/>
      <c r="P23" s="150"/>
      <c r="Q23" s="150"/>
      <c r="R23" s="150"/>
      <c r="S23" s="150"/>
    </row>
    <row r="24" spans="2:19" ht="14.5" customHeight="1" x14ac:dyDescent="0.3">
      <c r="B24" s="628"/>
      <c r="C24" s="628"/>
      <c r="D24" s="628"/>
      <c r="E24" s="628"/>
      <c r="F24" s="628"/>
      <c r="G24" s="628"/>
      <c r="I24" s="27"/>
      <c r="J24" s="633"/>
      <c r="K24" s="93" t="b">
        <v>0</v>
      </c>
      <c r="L24" s="125"/>
      <c r="P24" s="150"/>
      <c r="Q24" s="150"/>
      <c r="R24" s="150"/>
      <c r="S24" s="150"/>
    </row>
    <row r="25" spans="2:19" ht="14.5" customHeight="1" x14ac:dyDescent="0.3">
      <c r="B25" s="628"/>
      <c r="C25" s="628"/>
      <c r="D25" s="628"/>
      <c r="E25" s="628"/>
      <c r="F25" s="628"/>
      <c r="G25" s="628"/>
      <c r="I25" s="27"/>
      <c r="J25" s="633"/>
      <c r="K25" s="93" t="b">
        <v>0</v>
      </c>
      <c r="L25" s="125"/>
      <c r="P25" s="150"/>
      <c r="Q25" s="150"/>
      <c r="R25" s="150"/>
      <c r="S25" s="150"/>
    </row>
    <row r="26" spans="2:19" ht="14.5" customHeight="1" x14ac:dyDescent="0.3">
      <c r="B26" s="628"/>
      <c r="C26" s="628"/>
      <c r="D26" s="628"/>
      <c r="E26" s="628"/>
      <c r="F26" s="628"/>
      <c r="G26" s="628"/>
      <c r="I26" s="27"/>
      <c r="J26" s="634"/>
      <c r="K26" s="94" t="b">
        <v>0</v>
      </c>
      <c r="L26" s="137"/>
      <c r="P26" s="150"/>
      <c r="Q26" s="150"/>
      <c r="R26" s="150"/>
      <c r="S26" s="150"/>
    </row>
    <row r="27" spans="2:19" ht="14.5" customHeight="1" x14ac:dyDescent="0.3">
      <c r="B27" s="628"/>
      <c r="C27" s="628"/>
      <c r="D27" s="628"/>
      <c r="E27" s="628"/>
      <c r="F27" s="628"/>
      <c r="G27" s="628"/>
      <c r="I27" s="27"/>
      <c r="J27" s="101" t="s">
        <v>104</v>
      </c>
      <c r="K27" s="95" t="b">
        <v>0</v>
      </c>
      <c r="L27" s="128"/>
      <c r="P27" s="150"/>
      <c r="Q27" s="150"/>
      <c r="R27" s="150"/>
      <c r="S27" s="150"/>
    </row>
    <row r="28" spans="2:19" ht="14.5" customHeight="1" x14ac:dyDescent="0.3">
      <c r="B28" s="629"/>
      <c r="C28" s="629"/>
      <c r="D28" s="629"/>
      <c r="E28" s="629"/>
      <c r="F28" s="629"/>
      <c r="G28" s="629"/>
      <c r="I28" s="27"/>
      <c r="J28" s="635" t="s">
        <v>755</v>
      </c>
      <c r="K28" s="635"/>
      <c r="L28" s="138"/>
      <c r="P28" s="150"/>
      <c r="Q28" s="150"/>
      <c r="R28" s="150"/>
      <c r="S28" s="150"/>
    </row>
    <row r="29" spans="2:19" ht="14.5" customHeight="1" x14ac:dyDescent="0.3">
      <c r="B29" s="636" t="s">
        <v>9</v>
      </c>
      <c r="C29" s="36" t="b">
        <v>0</v>
      </c>
      <c r="D29" s="36" t="b">
        <v>0</v>
      </c>
      <c r="E29" s="36" t="b">
        <v>0</v>
      </c>
      <c r="F29" s="36" t="b">
        <v>0</v>
      </c>
      <c r="G29" s="36" t="b">
        <v>0</v>
      </c>
      <c r="I29" s="27"/>
      <c r="J29" s="635"/>
      <c r="K29" s="635"/>
      <c r="L29" s="129"/>
      <c r="P29" s="150"/>
      <c r="Q29" s="150"/>
      <c r="R29" s="150"/>
      <c r="S29" s="150"/>
    </row>
    <row r="30" spans="2:19" ht="14.5" customHeight="1" x14ac:dyDescent="0.3">
      <c r="B30" s="637"/>
      <c r="C30" s="36" t="b">
        <v>0</v>
      </c>
      <c r="D30" s="36" t="b">
        <v>0</v>
      </c>
      <c r="E30" s="36" t="b">
        <v>0</v>
      </c>
      <c r="F30" s="36" t="b">
        <v>0</v>
      </c>
      <c r="G30" s="43" t="b">
        <v>0</v>
      </c>
      <c r="I30" s="27"/>
      <c r="J30" s="639" t="s">
        <v>56</v>
      </c>
      <c r="K30" s="640"/>
      <c r="L30" s="130"/>
      <c r="P30" s="150"/>
      <c r="Q30" s="150"/>
      <c r="R30" s="150"/>
      <c r="S30" s="150"/>
    </row>
    <row r="31" spans="2:19" ht="14.5" customHeight="1" x14ac:dyDescent="0.3">
      <c r="B31" s="638"/>
      <c r="C31" s="36" t="b">
        <v>0</v>
      </c>
      <c r="D31" s="36" t="b">
        <v>0</v>
      </c>
      <c r="E31" s="36"/>
      <c r="F31" s="36"/>
      <c r="G31" s="146" t="str">
        <f>IF('CRD-11'!$C$29,"PR, ","") &amp; IF('CRD-11'!$D$29,"PO, ","") &amp; IF('CRD-11'!$E$29,"UP, ","") &amp; IF('CRD-11'!$F$29,"RC, ","") &amp; IF('CRD-11'!$G$29,"INV/IR, ","") &amp; IF('CRD-11'!$C$30,"SH, ","") &amp; IF('CRD-11'!$D$30,"C, ","") &amp; IF('CRD-11'!$E$30,"CAT, ","") &amp; IF('CRD-11'!$F$30,"WF, ","") &amp; IF('CRD-11'!$G$30,"INTEG, ","")&amp; IF('CRD-11'!$C$31,"AN, ","")&amp; IF('CRD-11'!$D$31,"REP, ","")</f>
        <v/>
      </c>
      <c r="I31" s="27"/>
      <c r="J31" s="641"/>
      <c r="K31" s="642"/>
      <c r="L31" s="132"/>
      <c r="P31" s="150"/>
      <c r="Q31" s="150"/>
      <c r="R31" s="150"/>
      <c r="S31" s="150"/>
    </row>
    <row r="32" spans="2:19" ht="14.5" customHeight="1" x14ac:dyDescent="0.3">
      <c r="B32" s="593" t="s">
        <v>744</v>
      </c>
      <c r="C32" s="120"/>
      <c r="D32" s="120"/>
      <c r="E32" s="120"/>
      <c r="F32" s="120"/>
      <c r="G32" s="120"/>
      <c r="H32" s="29"/>
      <c r="I32" s="27"/>
      <c r="J32" s="643"/>
      <c r="K32" s="644"/>
      <c r="L32" s="133"/>
      <c r="P32" s="150"/>
      <c r="Q32" s="150"/>
      <c r="R32" s="150"/>
      <c r="S32" s="150"/>
    </row>
    <row r="33" spans="2:19" s="37" customFormat="1" ht="14.5" customHeight="1" x14ac:dyDescent="0.3">
      <c r="B33" s="585" t="s">
        <v>746</v>
      </c>
      <c r="C33" s="408"/>
      <c r="D33" s="408"/>
      <c r="E33" s="408"/>
      <c r="F33" s="408"/>
      <c r="G33" s="409" t="str">
        <f>IF(C32 &lt;&gt; "", C32, "") &amp; IF(D32 &lt;&gt; "", CONCATENATE(", ",D32), "") &amp; IF(E32 &lt;&gt; "", CONCATENATE(", ",E32), "") &amp; IF(F32 &lt;&gt; "", CONCATENATE(", ",F32), "") &amp; IF(G32 &lt;&gt; "", CONCATENATE(", ",G32), "")</f>
        <v/>
      </c>
      <c r="H33" s="27"/>
      <c r="I33" s="27"/>
      <c r="J33" s="645" t="s">
        <v>55</v>
      </c>
      <c r="K33" s="646"/>
      <c r="L33" s="126"/>
      <c r="P33" s="150"/>
      <c r="Q33" s="150"/>
      <c r="R33" s="150"/>
      <c r="S33" s="150"/>
    </row>
    <row r="34" spans="2:19" s="37" customFormat="1" ht="14.5" customHeight="1" x14ac:dyDescent="0.3">
      <c r="B34" s="45" t="s">
        <v>68</v>
      </c>
      <c r="C34" s="38"/>
      <c r="D34" s="38"/>
      <c r="E34" s="38"/>
      <c r="F34" s="38"/>
      <c r="G34" s="38"/>
      <c r="H34" s="27"/>
      <c r="I34" s="27"/>
      <c r="J34" s="641"/>
      <c r="K34" s="642"/>
      <c r="L34" s="139"/>
      <c r="P34" s="150"/>
      <c r="Q34" s="150"/>
      <c r="R34" s="150"/>
      <c r="S34" s="150"/>
    </row>
    <row r="35" spans="2:19" ht="14.5" customHeight="1" x14ac:dyDescent="0.3">
      <c r="B35" s="647" t="s">
        <v>69</v>
      </c>
      <c r="C35" s="648"/>
      <c r="D35" s="648"/>
      <c r="E35" s="648"/>
      <c r="F35" s="648"/>
      <c r="G35" s="649"/>
      <c r="I35" s="27"/>
      <c r="J35" s="643"/>
      <c r="K35" s="644"/>
      <c r="L35" s="131"/>
      <c r="P35" s="150"/>
      <c r="Q35" s="150"/>
      <c r="R35" s="150"/>
      <c r="S35" s="150"/>
    </row>
    <row r="36" spans="2:19" ht="14.5" customHeight="1" x14ac:dyDescent="0.3">
      <c r="B36" s="650" t="s">
        <v>760</v>
      </c>
      <c r="C36" s="651"/>
      <c r="D36" s="651"/>
      <c r="E36" s="651"/>
      <c r="F36" s="651"/>
      <c r="G36" s="652"/>
      <c r="I36" s="27"/>
      <c r="J36" s="645" t="s">
        <v>57</v>
      </c>
      <c r="K36" s="646"/>
      <c r="L36" s="126"/>
      <c r="P36" s="150"/>
      <c r="Q36" s="150"/>
      <c r="R36" s="150"/>
      <c r="S36" s="150"/>
    </row>
    <row r="37" spans="2:19" ht="14.5" customHeight="1" x14ac:dyDescent="0.3">
      <c r="B37" s="653"/>
      <c r="C37" s="654"/>
      <c r="D37" s="654"/>
      <c r="E37" s="654"/>
      <c r="F37" s="654"/>
      <c r="G37" s="655"/>
      <c r="I37" s="27"/>
      <c r="J37" s="656"/>
      <c r="K37" s="657"/>
      <c r="L37" s="134"/>
      <c r="P37" s="150"/>
      <c r="Q37" s="150"/>
      <c r="R37" s="150"/>
      <c r="S37" s="150"/>
    </row>
    <row r="38" spans="2:19" ht="14.5" customHeight="1" x14ac:dyDescent="0.3">
      <c r="B38" s="653"/>
      <c r="C38" s="654"/>
      <c r="D38" s="654"/>
      <c r="E38" s="654"/>
      <c r="F38" s="654"/>
      <c r="G38" s="655"/>
      <c r="I38" s="27"/>
      <c r="J38" s="658"/>
      <c r="K38" s="659"/>
      <c r="L38" s="134"/>
      <c r="P38" s="150"/>
      <c r="Q38" s="150"/>
      <c r="R38" s="150"/>
      <c r="S38" s="150"/>
    </row>
    <row r="39" spans="2:19" ht="14.5" customHeight="1" x14ac:dyDescent="0.3">
      <c r="B39" s="653"/>
      <c r="C39" s="654"/>
      <c r="D39" s="654"/>
      <c r="E39" s="654"/>
      <c r="F39" s="654"/>
      <c r="G39" s="655"/>
      <c r="I39" s="27"/>
      <c r="J39" s="600" t="s">
        <v>65</v>
      </c>
      <c r="K39" s="601"/>
      <c r="L39" s="126"/>
      <c r="P39" s="150"/>
      <c r="Q39" s="150"/>
      <c r="R39" s="150"/>
      <c r="S39" s="150"/>
    </row>
    <row r="40" spans="2:19" ht="14.5" customHeight="1" x14ac:dyDescent="0.3">
      <c r="B40" s="653"/>
      <c r="C40" s="654"/>
      <c r="D40" s="654"/>
      <c r="E40" s="654"/>
      <c r="F40" s="654"/>
      <c r="G40" s="655"/>
      <c r="I40" s="27"/>
      <c r="J40" s="656"/>
      <c r="K40" s="657"/>
      <c r="L40" s="141"/>
      <c r="P40" s="150"/>
      <c r="Q40" s="150"/>
      <c r="R40" s="150"/>
      <c r="S40" s="150"/>
    </row>
    <row r="41" spans="2:19" ht="14.5" customHeight="1" x14ac:dyDescent="0.3">
      <c r="B41" s="653"/>
      <c r="C41" s="654"/>
      <c r="D41" s="654"/>
      <c r="E41" s="654"/>
      <c r="F41" s="654"/>
      <c r="G41" s="655"/>
      <c r="I41" s="27"/>
      <c r="J41" s="658"/>
      <c r="K41" s="659"/>
      <c r="L41" s="134"/>
      <c r="P41" s="150"/>
      <c r="Q41" s="150"/>
      <c r="R41" s="150"/>
      <c r="S41" s="150"/>
    </row>
    <row r="42" spans="2:19" ht="14.5" customHeight="1" x14ac:dyDescent="0.3">
      <c r="B42" s="653"/>
      <c r="C42" s="654"/>
      <c r="D42" s="654"/>
      <c r="E42" s="654"/>
      <c r="F42" s="654"/>
      <c r="G42" s="655"/>
      <c r="I42" s="27"/>
      <c r="J42" s="645" t="s">
        <v>74</v>
      </c>
      <c r="K42" s="646"/>
      <c r="L42" s="126"/>
      <c r="P42" s="150"/>
      <c r="Q42" s="150"/>
      <c r="R42" s="150"/>
      <c r="S42" s="150"/>
    </row>
    <row r="43" spans="2:19" ht="14.5" customHeight="1" x14ac:dyDescent="0.3">
      <c r="B43" s="653"/>
      <c r="C43" s="654"/>
      <c r="D43" s="654"/>
      <c r="E43" s="654"/>
      <c r="F43" s="654"/>
      <c r="G43" s="655"/>
      <c r="I43" s="27"/>
      <c r="J43" s="660"/>
      <c r="K43" s="661"/>
      <c r="L43" s="123"/>
      <c r="P43" s="150"/>
      <c r="Q43" s="150"/>
      <c r="R43" s="150"/>
      <c r="S43" s="150"/>
    </row>
    <row r="44" spans="2:19" ht="14.5" customHeight="1" x14ac:dyDescent="0.3">
      <c r="B44" s="60" t="s">
        <v>37</v>
      </c>
      <c r="C44" s="664"/>
      <c r="D44" s="664"/>
      <c r="E44" s="664"/>
      <c r="F44" s="61" t="s">
        <v>759</v>
      </c>
      <c r="G44" s="143"/>
      <c r="I44" s="27"/>
      <c r="J44" s="656"/>
      <c r="K44" s="657"/>
      <c r="L44" s="123"/>
      <c r="P44" s="150"/>
      <c r="Q44" s="150"/>
      <c r="R44" s="150"/>
      <c r="S44" s="150"/>
    </row>
    <row r="45" spans="2:19" ht="21" customHeight="1" x14ac:dyDescent="0.3">
      <c r="B45" s="60"/>
      <c r="C45" s="664"/>
      <c r="D45" s="664"/>
      <c r="E45" s="664"/>
      <c r="F45" s="598"/>
      <c r="G45" s="596"/>
      <c r="I45" s="27"/>
      <c r="J45" s="656"/>
      <c r="K45" s="657"/>
      <c r="L45" s="123"/>
      <c r="P45" s="150"/>
      <c r="Q45" s="150"/>
      <c r="R45" s="150"/>
      <c r="S45" s="150"/>
    </row>
    <row r="46" spans="2:19" ht="14.5" customHeight="1" x14ac:dyDescent="0.3">
      <c r="B46" s="666" t="s">
        <v>129</v>
      </c>
      <c r="C46" s="666"/>
      <c r="D46" s="666"/>
      <c r="E46" s="666"/>
      <c r="F46" s="666"/>
      <c r="G46" s="666"/>
      <c r="I46" s="27"/>
      <c r="J46" s="656"/>
      <c r="K46" s="657"/>
      <c r="L46" s="123"/>
      <c r="P46" s="150"/>
      <c r="Q46" s="150"/>
      <c r="R46" s="150"/>
      <c r="S46" s="150"/>
    </row>
    <row r="47" spans="2:19" ht="14.5" customHeight="1" x14ac:dyDescent="0.3">
      <c r="I47" s="27"/>
      <c r="J47" s="656"/>
      <c r="K47" s="657"/>
      <c r="L47" s="134"/>
      <c r="P47" s="150"/>
      <c r="Q47" s="150"/>
      <c r="R47" s="150"/>
      <c r="S47" s="150"/>
    </row>
    <row r="48" spans="2:19" ht="14.5" customHeight="1" x14ac:dyDescent="0.3">
      <c r="B48" s="45" t="s">
        <v>766</v>
      </c>
      <c r="C48" s="38"/>
      <c r="D48" s="38"/>
      <c r="E48" s="38"/>
      <c r="F48" s="38"/>
      <c r="G48" s="38"/>
      <c r="I48" s="27"/>
      <c r="J48" s="656"/>
      <c r="K48" s="657"/>
      <c r="L48" s="140"/>
      <c r="P48" s="150"/>
      <c r="Q48" s="150"/>
      <c r="R48" s="150"/>
      <c r="S48" s="150"/>
    </row>
    <row r="49" spans="2:19" ht="14.5" customHeight="1" x14ac:dyDescent="0.3">
      <c r="B49" s="45"/>
      <c r="C49" s="38"/>
      <c r="D49" s="38"/>
      <c r="E49" s="38"/>
      <c r="F49" s="38"/>
      <c r="G49" s="38"/>
      <c r="I49" s="27"/>
      <c r="J49" s="662"/>
      <c r="K49" s="663"/>
      <c r="L49" s="134"/>
      <c r="P49" s="150"/>
      <c r="Q49" s="150"/>
      <c r="R49" s="150"/>
      <c r="S49" s="150"/>
    </row>
    <row r="50" spans="2:19" ht="14.5" customHeight="1" x14ac:dyDescent="0.3">
      <c r="B50" s="60" t="s">
        <v>756</v>
      </c>
      <c r="C50" s="604"/>
      <c r="D50" s="60" t="s">
        <v>765</v>
      </c>
      <c r="E50" s="60"/>
      <c r="F50" s="60" t="s">
        <v>757</v>
      </c>
      <c r="G50" s="597">
        <v>0</v>
      </c>
      <c r="I50" s="27"/>
      <c r="J50" s="90"/>
      <c r="K50" s="90"/>
      <c r="L50" s="90"/>
      <c r="P50" s="150"/>
      <c r="Q50" s="150"/>
      <c r="R50" s="150"/>
      <c r="S50" s="150"/>
    </row>
    <row r="51" spans="2:19" x14ac:dyDescent="0.3">
      <c r="B51" s="667" t="s">
        <v>758</v>
      </c>
      <c r="C51" s="667"/>
      <c r="D51" s="667"/>
      <c r="E51" s="667"/>
      <c r="F51" s="667"/>
      <c r="G51" s="667"/>
      <c r="J51" s="53"/>
      <c r="K51" s="53"/>
    </row>
    <row r="52" spans="2:19" x14ac:dyDescent="0.3">
      <c r="B52" s="668"/>
      <c r="C52" s="668"/>
      <c r="D52" s="668"/>
      <c r="E52" s="668"/>
      <c r="F52" s="668"/>
      <c r="G52" s="668"/>
      <c r="J52" s="54"/>
      <c r="K52" s="54"/>
    </row>
    <row r="53" spans="2:19" x14ac:dyDescent="0.3">
      <c r="B53" s="594"/>
      <c r="C53" s="594"/>
      <c r="D53" s="594"/>
      <c r="E53" s="594"/>
      <c r="F53" s="594"/>
      <c r="G53" s="594"/>
      <c r="J53" s="53"/>
      <c r="K53" s="53"/>
    </row>
    <row r="54" spans="2:19" x14ac:dyDescent="0.3">
      <c r="B54" s="594"/>
      <c r="C54" s="594"/>
      <c r="D54" s="594"/>
      <c r="E54" s="594"/>
      <c r="F54" s="594"/>
      <c r="G54" s="594"/>
      <c r="J54" s="669"/>
      <c r="K54" s="669"/>
    </row>
    <row r="55" spans="2:19" x14ac:dyDescent="0.3">
      <c r="B55" s="594"/>
      <c r="C55" s="594"/>
      <c r="D55" s="594"/>
      <c r="E55" s="594"/>
      <c r="F55" s="594"/>
      <c r="G55" s="594"/>
      <c r="J55" s="669"/>
      <c r="K55" s="669"/>
    </row>
    <row r="56" spans="2:19" ht="0.75" customHeight="1" x14ac:dyDescent="0.3">
      <c r="B56" s="594"/>
      <c r="C56" s="594"/>
      <c r="D56" s="594"/>
      <c r="E56" s="594"/>
      <c r="F56" s="594"/>
      <c r="G56" s="594"/>
      <c r="J56" s="670"/>
      <c r="K56" s="670"/>
    </row>
    <row r="57" spans="2:19" x14ac:dyDescent="0.3">
      <c r="B57" s="594"/>
      <c r="C57" s="594"/>
      <c r="D57" s="594"/>
      <c r="E57" s="594"/>
      <c r="F57" s="594"/>
      <c r="G57" s="594"/>
      <c r="J57" s="665"/>
      <c r="K57" s="665"/>
    </row>
    <row r="58" spans="2:19" x14ac:dyDescent="0.3">
      <c r="B58" s="594"/>
      <c r="C58" s="594"/>
      <c r="D58" s="594"/>
      <c r="E58" s="594"/>
      <c r="F58" s="594"/>
      <c r="G58" s="594"/>
      <c r="J58" s="599"/>
      <c r="K58" s="599"/>
    </row>
    <row r="59" spans="2:19" x14ac:dyDescent="0.3">
      <c r="B59" s="594"/>
      <c r="C59" s="594"/>
      <c r="D59" s="594"/>
      <c r="E59" s="594"/>
      <c r="F59" s="594"/>
      <c r="G59" s="594"/>
      <c r="J59" s="671"/>
      <c r="K59" s="671"/>
    </row>
    <row r="60" spans="2:19" x14ac:dyDescent="0.3">
      <c r="B60" s="594"/>
      <c r="C60" s="594"/>
      <c r="D60" s="594"/>
      <c r="E60" s="594"/>
      <c r="F60" s="594"/>
      <c r="G60" s="594"/>
      <c r="J60" s="672"/>
      <c r="K60" s="672"/>
    </row>
    <row r="61" spans="2:19" x14ac:dyDescent="0.3">
      <c r="B61" s="594"/>
      <c r="C61" s="594"/>
      <c r="D61" s="594"/>
      <c r="E61" s="594"/>
      <c r="F61" s="594"/>
      <c r="G61" s="594"/>
      <c r="J61" s="665"/>
      <c r="K61" s="665"/>
    </row>
    <row r="62" spans="2:19" x14ac:dyDescent="0.3">
      <c r="B62" s="594"/>
      <c r="C62" s="594"/>
      <c r="D62" s="594"/>
      <c r="E62" s="594"/>
      <c r="F62" s="594"/>
      <c r="G62" s="594"/>
      <c r="J62" s="665"/>
      <c r="K62" s="665"/>
    </row>
    <row r="63" spans="2:19" x14ac:dyDescent="0.3">
      <c r="B63" s="594"/>
      <c r="C63" s="594"/>
      <c r="D63" s="594"/>
      <c r="E63" s="594"/>
      <c r="F63" s="594"/>
      <c r="G63" s="594"/>
      <c r="J63" s="665"/>
      <c r="K63" s="665"/>
    </row>
    <row r="64" spans="2:19" x14ac:dyDescent="0.3">
      <c r="B64" s="594"/>
      <c r="C64" s="594"/>
      <c r="D64" s="594"/>
      <c r="E64" s="594"/>
      <c r="F64" s="594"/>
      <c r="G64" s="594"/>
      <c r="J64" s="665"/>
      <c r="K64" s="665"/>
    </row>
    <row r="65" spans="2:11" x14ac:dyDescent="0.3">
      <c r="B65" s="594"/>
      <c r="C65" s="594"/>
      <c r="D65" s="594"/>
      <c r="E65" s="594"/>
      <c r="F65" s="594"/>
      <c r="G65" s="594"/>
      <c r="J65" s="665"/>
      <c r="K65" s="665"/>
    </row>
    <row r="66" spans="2:11" x14ac:dyDescent="0.3">
      <c r="B66" s="594"/>
      <c r="C66" s="594"/>
      <c r="D66" s="594"/>
      <c r="E66" s="594"/>
      <c r="F66" s="594"/>
      <c r="G66" s="594"/>
      <c r="J66" s="665"/>
      <c r="K66" s="665"/>
    </row>
    <row r="67" spans="2:11" x14ac:dyDescent="0.3">
      <c r="B67" s="594"/>
      <c r="C67" s="594"/>
      <c r="D67" s="594"/>
      <c r="E67" s="594"/>
      <c r="F67" s="594"/>
      <c r="G67" s="594"/>
      <c r="J67" s="665"/>
      <c r="K67" s="665"/>
    </row>
  </sheetData>
  <sheetProtection formatCells="0" formatColumns="0" formatRows="0" insertColumns="0" insertRows="0" insertHyperlinks="0" autoFilter="0"/>
  <dataConsolidate link="1"/>
  <mergeCells count="42">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 ref="J30:K30"/>
    <mergeCell ref="J31:K32"/>
    <mergeCell ref="J33:K33"/>
    <mergeCell ref="J34:K35"/>
    <mergeCell ref="B35:G35"/>
    <mergeCell ref="B36:G43"/>
    <mergeCell ref="J36:K36"/>
    <mergeCell ref="J37:K38"/>
    <mergeCell ref="J40:K41"/>
    <mergeCell ref="J42:K42"/>
    <mergeCell ref="J43:K49"/>
    <mergeCell ref="C44:E44"/>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s>
  <dataValidations count="17">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D35E36CE-443D-42F6-A266-F12967548EBC}">
      <formula1>Object</formula1>
    </dataValidation>
    <dataValidation allowBlank="1" showInputMessage="1" showErrorMessage="1" promptTitle="How to add technical description" prompt="Technical description needs to be added by tech lead to sumarize what has been technically done." sqref="B36:G43" xr:uid="{DE07254C-32CD-41F8-AD19-C1745ED1E3D4}"/>
    <dataValidation type="list" allowBlank="1" showInputMessage="1" sqref="D32:G32" xr:uid="{0BD06D33-EFC2-472F-82BA-B183648C83A9}">
      <formula1>Realm</formula1>
    </dataValidation>
    <dataValidation allowBlank="1" showInputMessage="1" showErrorMessage="1" promptTitle="How to calculate fields count" prompt="Calculate cost of the customization based on Delivery Guidelines_Chargeable Custom Fields document" sqref="G44:G45" xr:uid="{36F2D6DE-1F4C-41C9-8226-93DCB02DBCCB}"/>
    <dataValidation allowBlank="1" showInputMessage="1" showErrorMessage="1" promptTitle="How to set Technical name" prompt="CRD submitter can specify the technical name. If not specified, tech lead will set it when building the customization." sqref="K12" xr:uid="{DC50E3D9-88EC-4963-BC31-B46CC471AC56}"/>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69FD8191-4320-4552-93D0-90D8F78AB3FF}"/>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C96A3C6F-5D74-4BFC-B3CF-C5C2524EBCDD}"/>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5556179C-3EC3-4F63-8BA7-C6EAC5CBB21A}">
      <formula1>Realm</formula1>
    </dataValidation>
    <dataValidation allowBlank="1" showInputMessage="1" showErrorMessage="1" promptTitle="How to set other requirements" prompt="Additional requirements like enumerations, split criteria etc. need to be specified here." sqref="J43:K50" xr:uid="{D526974B-2119-4F91-A70D-466ED2398D12}"/>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1937D06B-427E-4B47-9F5C-A8FCCCBAF23C}"/>
    <dataValidation allowBlank="1" showInputMessage="1" showErrorMessage="1" promptTitle="How to set Visibility condition" prompt="If there is any specific requirement under which condition the field needs to be displayed, describe the logic here." sqref="J31:K32" xr:uid="{76101227-D9CF-453D-B0B9-03850F557471}"/>
    <dataValidation allowBlank="1" showInputMessage="1" showErrorMessage="1" promptTitle="How to set Editability condition" prompt="If there is any specific requirement under which condition the field needs to be editable, describe the logic here." sqref="J34:K35" xr:uid="{98866016-AEE5-4283-A0A9-A2DB1D79E559}"/>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3E93E901-5EDB-45DC-810F-91CFE0C90D1E}"/>
    <dataValidation allowBlank="1" showInputMessage="1" showErrorMessage="1" promptTitle="How to add description" prompt="Put a brief description of the requirement here. If custom field(s) needs to be created, use Custom field details table(s) and specify all details there." sqref="B15:G28" xr:uid="{EAA2C2BE-264A-45B2-B4A6-C0C4BE0B858C}"/>
    <dataValidation type="list" allowBlank="1" showInputMessage="1" promptTitle="How to set field Type" prompt="Select requested field type. If it needs to be a new FMD or any type which is not in the dropdown, set it manually." sqref="K13" xr:uid="{25C9B81F-6196-4C2D-8562-068694224403}">
      <formula1>Type</formula1>
    </dataValidation>
    <dataValidation allowBlank="1" showInputMessage="1" showErrorMessage="1" promptTitle="How to specify Default value" prompt="Default value can be fixed (constant) or defined by expression. The expression can be specified with just simple words." sqref="K19" xr:uid="{4136395A-2A49-41A5-8E9D-E4153FA5099D}"/>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640DD5B3-229F-4833-9F09-DC6963D466E9}"/>
  </dataValidations>
  <hyperlinks>
    <hyperlink ref="B1" location="CRD_Overview!A1" display="Go to CRD Overview" xr:uid="{20412C8D-DB1F-4EB4-BE71-E6D4297B2159}"/>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5329"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995330"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995331"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995332"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995333"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995334"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995335"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995336"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995337"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995338"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995339"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995340"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995341"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995342"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995343"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995344"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995345"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995346"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995347"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995348"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995349"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9021-11C1-4997-B267-B1327A856666}">
  <sheetPr>
    <tabColor rgb="FFFF0000"/>
    <outlinePr summaryBelow="0" summaryRight="0"/>
  </sheetPr>
  <dimension ref="B1:S67"/>
  <sheetViews>
    <sheetView showGridLines="0" zoomScaleNormal="100" workbookViewId="0">
      <selection activeCell="C10" sqref="B10:G28"/>
    </sheetView>
  </sheetViews>
  <sheetFormatPr defaultColWidth="9.1796875" defaultRowHeight="14" outlineLevelCol="1" x14ac:dyDescent="0.3"/>
  <cols>
    <col min="1" max="1" width="0.81640625" style="22" customWidth="1"/>
    <col min="2" max="2" width="17.1796875" style="22" customWidth="1"/>
    <col min="3" max="5" width="15.7265625" style="22" customWidth="1"/>
    <col min="6" max="6" width="20" style="22" customWidth="1"/>
    <col min="7" max="7" width="15.7265625" style="22" customWidth="1"/>
    <col min="8" max="9" width="2.54296875" style="22" customWidth="1"/>
    <col min="10" max="10" width="20.54296875" style="23" customWidth="1" outlineLevel="1"/>
    <col min="11" max="11" width="22.54296875" style="22" customWidth="1" outlineLevel="1"/>
    <col min="12" max="12" width="3" style="37" customWidth="1" outlineLevel="1"/>
    <col min="13" max="13" width="20.54296875" style="22" customWidth="1" outlineLevel="1"/>
    <col min="14" max="14" width="20.453125" style="22" customWidth="1" outlineLevel="1"/>
    <col min="15" max="15" width="2.54296875" style="22" customWidth="1"/>
    <col min="16" max="19" width="25.54296875" style="22" customWidth="1" outlineLevel="1"/>
    <col min="20" max="16384" width="9.1796875" style="22"/>
  </cols>
  <sheetData>
    <row r="1" spans="2:19" s="23" customFormat="1" ht="15" customHeight="1" x14ac:dyDescent="0.35">
      <c r="B1" s="595" t="s">
        <v>15</v>
      </c>
      <c r="L1" s="28"/>
    </row>
    <row r="2" spans="2:19" ht="5.25" customHeight="1" x14ac:dyDescent="0.3">
      <c r="L2" s="27"/>
    </row>
    <row r="3" spans="2:19" ht="15" customHeight="1" x14ac:dyDescent="0.3">
      <c r="B3" s="25"/>
      <c r="C3" s="25"/>
      <c r="D3" s="25"/>
      <c r="E3" s="25"/>
      <c r="F3" s="25"/>
      <c r="G3" s="25"/>
      <c r="J3" s="410" t="s">
        <v>554</v>
      </c>
      <c r="K3" s="411"/>
      <c r="L3" s="27"/>
    </row>
    <row r="4" spans="2:19" ht="14.5" customHeight="1" x14ac:dyDescent="0.3">
      <c r="B4" s="39" t="s">
        <v>13</v>
      </c>
      <c r="C4" s="24"/>
      <c r="D4" s="25"/>
      <c r="E4" s="25"/>
      <c r="F4" s="25"/>
      <c r="G4" s="25"/>
      <c r="J4" s="410" t="s">
        <v>555</v>
      </c>
      <c r="K4" s="411"/>
      <c r="L4" s="27"/>
      <c r="M4" s="613" t="s">
        <v>754</v>
      </c>
      <c r="N4" s="613"/>
    </row>
    <row r="5" spans="2:19" ht="14.5" customHeight="1" x14ac:dyDescent="0.3">
      <c r="B5" s="40" t="s">
        <v>67</v>
      </c>
      <c r="C5" s="24"/>
      <c r="D5" s="25"/>
      <c r="E5" s="25"/>
      <c r="F5" s="25"/>
      <c r="G5" s="25"/>
      <c r="J5" s="613" t="s">
        <v>764</v>
      </c>
      <c r="K5" s="613"/>
      <c r="L5" s="27"/>
      <c r="M5" s="613"/>
      <c r="N5" s="613"/>
    </row>
    <row r="6" spans="2:19" ht="15" customHeight="1" x14ac:dyDescent="0.3">
      <c r="B6" s="41" t="s">
        <v>1</v>
      </c>
      <c r="C6" s="34" t="str">
        <f>CRD_Overview!D1</f>
        <v>Customer Name</v>
      </c>
      <c r="D6" s="25"/>
      <c r="E6" s="25"/>
      <c r="F6" s="25"/>
      <c r="G6" s="42"/>
      <c r="J6" s="613"/>
      <c r="K6" s="613"/>
      <c r="L6" s="27"/>
      <c r="M6" s="613"/>
      <c r="N6" s="613"/>
    </row>
    <row r="7" spans="2:19" x14ac:dyDescent="0.3">
      <c r="B7" s="41" t="s">
        <v>2</v>
      </c>
      <c r="C7" s="34" t="str">
        <f>CRD_Overview!D2</f>
        <v>Buying &amp; Invoicing</v>
      </c>
      <c r="D7" s="25"/>
      <c r="E7" s="25"/>
      <c r="F7" s="25"/>
      <c r="G7" s="25"/>
      <c r="J7" s="613"/>
      <c r="K7" s="613"/>
      <c r="L7" s="27"/>
      <c r="M7" s="613"/>
      <c r="N7" s="613"/>
    </row>
    <row r="8" spans="2:19" x14ac:dyDescent="0.3">
      <c r="B8" s="41" t="s">
        <v>6</v>
      </c>
      <c r="C8" s="35" t="str">
        <f ca="1">MID(CELL("filename",A1),FIND("]",CELL("filename",A1))+1,255)</f>
        <v>CRD-12</v>
      </c>
      <c r="D8" s="25"/>
      <c r="E8" s="25"/>
      <c r="F8" s="25"/>
      <c r="G8" s="25"/>
      <c r="K8" s="92"/>
      <c r="L8" s="27"/>
    </row>
    <row r="9" spans="2:19" x14ac:dyDescent="0.3">
      <c r="B9" s="25"/>
      <c r="C9" s="25"/>
      <c r="D9" s="25"/>
      <c r="E9" s="25"/>
      <c r="F9" s="25"/>
      <c r="G9" s="25"/>
      <c r="I9" s="121" t="s">
        <v>115</v>
      </c>
      <c r="J9" s="614" t="s">
        <v>70</v>
      </c>
      <c r="K9" s="615"/>
      <c r="L9" s="89"/>
      <c r="M9" s="103" t="s">
        <v>77</v>
      </c>
      <c r="N9" s="98"/>
      <c r="O9" s="29"/>
      <c r="P9" s="616" t="s">
        <v>8</v>
      </c>
      <c r="Q9" s="616"/>
      <c r="R9" s="616"/>
      <c r="S9" s="616"/>
    </row>
    <row r="10" spans="2:19" ht="14.5" customHeight="1" x14ac:dyDescent="0.3">
      <c r="B10" s="617" t="s">
        <v>121</v>
      </c>
      <c r="C10" s="619"/>
      <c r="D10" s="619"/>
      <c r="E10" s="619"/>
      <c r="F10" s="619"/>
      <c r="G10" s="620"/>
      <c r="I10" s="27"/>
      <c r="J10" s="602" t="s">
        <v>119</v>
      </c>
      <c r="K10" s="102"/>
      <c r="L10" s="124"/>
      <c r="M10" s="48" t="s">
        <v>125</v>
      </c>
      <c r="N10" s="44"/>
      <c r="O10" s="29"/>
      <c r="P10" s="150"/>
      <c r="Q10" s="150"/>
      <c r="R10" s="150"/>
      <c r="S10" s="150"/>
    </row>
    <row r="11" spans="2:19" ht="14.5" customHeight="1" x14ac:dyDescent="0.3">
      <c r="B11" s="618"/>
      <c r="C11" s="621"/>
      <c r="D11" s="621"/>
      <c r="E11" s="621"/>
      <c r="F11" s="621"/>
      <c r="G11" s="622"/>
      <c r="I11" s="27"/>
      <c r="J11" s="99" t="s">
        <v>118</v>
      </c>
      <c r="K11" s="96"/>
      <c r="L11" s="124"/>
      <c r="M11" s="623" t="s">
        <v>76</v>
      </c>
      <c r="N11" s="46"/>
      <c r="O11" s="29"/>
      <c r="P11" s="150"/>
      <c r="Q11" s="150"/>
      <c r="R11" s="150"/>
      <c r="S11" s="150"/>
    </row>
    <row r="12" spans="2:19" ht="14.5" customHeight="1" x14ac:dyDescent="0.3">
      <c r="B12" s="609" t="s">
        <v>122</v>
      </c>
      <c r="C12" s="625" t="s">
        <v>763</v>
      </c>
      <c r="D12" s="625"/>
      <c r="E12" s="625"/>
      <c r="F12" s="625"/>
      <c r="G12" s="626"/>
      <c r="I12" s="27"/>
      <c r="J12" s="99" t="s">
        <v>52</v>
      </c>
      <c r="K12" s="96" t="s">
        <v>11</v>
      </c>
      <c r="L12" s="124"/>
      <c r="M12" s="624"/>
      <c r="N12" s="46"/>
      <c r="O12" s="29"/>
      <c r="P12" s="150"/>
      <c r="Q12" s="150"/>
      <c r="R12" s="150"/>
      <c r="S12" s="150"/>
    </row>
    <row r="13" spans="2:19" ht="14.5" customHeight="1" x14ac:dyDescent="0.3">
      <c r="B13" s="609" t="s">
        <v>761</v>
      </c>
      <c r="C13" s="625" t="s">
        <v>762</v>
      </c>
      <c r="D13" s="625"/>
      <c r="E13" s="625"/>
      <c r="F13" s="625"/>
      <c r="G13" s="626"/>
      <c r="I13" s="27"/>
      <c r="J13" s="99" t="s">
        <v>120</v>
      </c>
      <c r="K13" s="96"/>
      <c r="L13" s="122"/>
      <c r="M13" s="624"/>
      <c r="N13" s="46"/>
      <c r="O13" s="29"/>
      <c r="P13" s="150"/>
      <c r="Q13" s="150"/>
      <c r="R13" s="150"/>
      <c r="S13" s="150"/>
    </row>
    <row r="14" spans="2:19" ht="14.5" customHeight="1" x14ac:dyDescent="0.3">
      <c r="B14" s="627" t="s">
        <v>123</v>
      </c>
      <c r="C14" s="627"/>
      <c r="D14" s="627"/>
      <c r="E14" s="627"/>
      <c r="F14" s="627"/>
      <c r="G14" s="627"/>
      <c r="I14" s="27"/>
      <c r="J14" s="99" t="s">
        <v>53</v>
      </c>
      <c r="K14" s="97" t="b">
        <v>0</v>
      </c>
      <c r="L14" s="125"/>
      <c r="M14" s="624"/>
      <c r="N14" s="46"/>
      <c r="O14" s="29"/>
      <c r="P14" s="150"/>
      <c r="Q14" s="150"/>
      <c r="R14" s="150"/>
      <c r="S14" s="150"/>
    </row>
    <row r="15" spans="2:19" ht="14.5" customHeight="1" x14ac:dyDescent="0.3">
      <c r="B15" s="628"/>
      <c r="C15" s="628"/>
      <c r="D15" s="628"/>
      <c r="E15" s="628"/>
      <c r="F15" s="628"/>
      <c r="G15" s="628"/>
      <c r="I15" s="27"/>
      <c r="J15" s="99" t="s">
        <v>124</v>
      </c>
      <c r="K15" s="97" t="b">
        <v>0</v>
      </c>
      <c r="L15" s="135"/>
      <c r="M15" s="624"/>
      <c r="N15" s="49"/>
      <c r="O15" s="29"/>
      <c r="P15" s="150"/>
      <c r="Q15" s="150"/>
      <c r="R15" s="150"/>
      <c r="S15" s="150"/>
    </row>
    <row r="16" spans="2:19" ht="14.5" customHeight="1" x14ac:dyDescent="0.3">
      <c r="B16" s="628"/>
      <c r="C16" s="628"/>
      <c r="D16" s="628"/>
      <c r="E16" s="628"/>
      <c r="F16" s="628"/>
      <c r="G16" s="628"/>
      <c r="I16" s="27"/>
      <c r="J16" s="99" t="s">
        <v>71</v>
      </c>
      <c r="K16" s="97" t="b">
        <v>0</v>
      </c>
      <c r="L16" s="125"/>
      <c r="N16" s="29"/>
      <c r="P16" s="150"/>
      <c r="Q16" s="150"/>
      <c r="R16" s="150"/>
      <c r="S16" s="150"/>
    </row>
    <row r="17" spans="2:19" ht="14.5" customHeight="1" x14ac:dyDescent="0.3">
      <c r="B17" s="628"/>
      <c r="C17" s="628"/>
      <c r="D17" s="628"/>
      <c r="E17" s="628"/>
      <c r="F17" s="628"/>
      <c r="G17" s="628"/>
      <c r="I17" s="27"/>
      <c r="J17" s="100" t="s">
        <v>72</v>
      </c>
      <c r="K17" s="97" t="b">
        <v>0</v>
      </c>
      <c r="L17" s="125"/>
      <c r="N17" s="29"/>
      <c r="P17" s="150"/>
      <c r="Q17" s="150"/>
      <c r="R17" s="150"/>
      <c r="S17" s="150"/>
    </row>
    <row r="18" spans="2:19" ht="14.5" customHeight="1" x14ac:dyDescent="0.3">
      <c r="B18" s="628"/>
      <c r="C18" s="628"/>
      <c r="D18" s="628"/>
      <c r="E18" s="628"/>
      <c r="F18" s="628"/>
      <c r="G18" s="628"/>
      <c r="I18" s="27"/>
      <c r="J18" s="100" t="s">
        <v>73</v>
      </c>
      <c r="K18" s="96"/>
      <c r="L18" s="124"/>
      <c r="P18" s="150"/>
      <c r="Q18" s="150"/>
      <c r="R18" s="150"/>
      <c r="S18" s="150"/>
    </row>
    <row r="19" spans="2:19" ht="14.5" customHeight="1" x14ac:dyDescent="0.3">
      <c r="B19" s="628"/>
      <c r="C19" s="628"/>
      <c r="D19" s="628"/>
      <c r="E19" s="628"/>
      <c r="F19" s="628"/>
      <c r="G19" s="628"/>
      <c r="I19" s="27"/>
      <c r="J19" s="100" t="s">
        <v>54</v>
      </c>
      <c r="K19" s="96"/>
      <c r="L19" s="136"/>
      <c r="M19" s="55" t="s">
        <v>63</v>
      </c>
      <c r="N19" s="91"/>
      <c r="P19" s="150"/>
      <c r="Q19" s="150"/>
      <c r="R19" s="150"/>
      <c r="S19" s="150"/>
    </row>
    <row r="20" spans="2:19" ht="14.5" customHeight="1" x14ac:dyDescent="0.3">
      <c r="B20" s="628"/>
      <c r="C20" s="628"/>
      <c r="D20" s="628"/>
      <c r="E20" s="628"/>
      <c r="F20" s="628"/>
      <c r="G20" s="628"/>
      <c r="I20" s="27"/>
      <c r="J20" s="630" t="s">
        <v>78</v>
      </c>
      <c r="K20" s="630"/>
      <c r="L20" s="126"/>
      <c r="M20" s="60" t="s">
        <v>126</v>
      </c>
      <c r="N20" s="148"/>
      <c r="P20" s="150"/>
      <c r="Q20" s="150"/>
      <c r="R20" s="150"/>
      <c r="S20" s="150"/>
    </row>
    <row r="21" spans="2:19" ht="14.5" customHeight="1" x14ac:dyDescent="0.3">
      <c r="B21" s="628"/>
      <c r="C21" s="628"/>
      <c r="D21" s="628"/>
      <c r="E21" s="628"/>
      <c r="F21" s="628"/>
      <c r="G21" s="628"/>
      <c r="I21" s="27"/>
      <c r="J21" s="631"/>
      <c r="K21" s="631"/>
      <c r="L21" s="127"/>
      <c r="M21" s="60" t="s">
        <v>127</v>
      </c>
      <c r="N21" s="46"/>
      <c r="P21" s="150"/>
      <c r="Q21" s="150"/>
      <c r="R21" s="150"/>
      <c r="S21" s="150"/>
    </row>
    <row r="22" spans="2:19" ht="14.5" customHeight="1" x14ac:dyDescent="0.3">
      <c r="B22" s="628"/>
      <c r="C22" s="628"/>
      <c r="D22" s="628"/>
      <c r="E22" s="628"/>
      <c r="F22" s="628"/>
      <c r="G22" s="628"/>
      <c r="I22" s="27"/>
      <c r="J22" s="632"/>
      <c r="K22" s="632"/>
      <c r="L22" s="127"/>
      <c r="M22" s="603" t="s">
        <v>128</v>
      </c>
      <c r="N22" s="149"/>
      <c r="P22" s="150"/>
      <c r="Q22" s="150"/>
      <c r="R22" s="150"/>
      <c r="S22" s="150"/>
    </row>
    <row r="23" spans="2:19" ht="14.5" customHeight="1" x14ac:dyDescent="0.3">
      <c r="B23" s="628"/>
      <c r="C23" s="628"/>
      <c r="D23" s="628"/>
      <c r="E23" s="628"/>
      <c r="F23" s="628"/>
      <c r="G23" s="628"/>
      <c r="I23" s="27"/>
      <c r="J23" s="633" t="s">
        <v>66</v>
      </c>
      <c r="K23" s="93" t="b">
        <v>0</v>
      </c>
      <c r="L23" s="125"/>
      <c r="M23" s="29"/>
      <c r="N23" s="29"/>
      <c r="P23" s="150"/>
      <c r="Q23" s="150"/>
      <c r="R23" s="150"/>
      <c r="S23" s="150"/>
    </row>
    <row r="24" spans="2:19" ht="14.5" customHeight="1" x14ac:dyDescent="0.3">
      <c r="B24" s="628"/>
      <c r="C24" s="628"/>
      <c r="D24" s="628"/>
      <c r="E24" s="628"/>
      <c r="F24" s="628"/>
      <c r="G24" s="628"/>
      <c r="I24" s="27"/>
      <c r="J24" s="633"/>
      <c r="K24" s="93" t="b">
        <v>0</v>
      </c>
      <c r="L24" s="125"/>
      <c r="P24" s="150"/>
      <c r="Q24" s="150"/>
      <c r="R24" s="150"/>
      <c r="S24" s="150"/>
    </row>
    <row r="25" spans="2:19" ht="14.5" customHeight="1" x14ac:dyDescent="0.3">
      <c r="B25" s="628"/>
      <c r="C25" s="628"/>
      <c r="D25" s="628"/>
      <c r="E25" s="628"/>
      <c r="F25" s="628"/>
      <c r="G25" s="628"/>
      <c r="I25" s="27"/>
      <c r="J25" s="633"/>
      <c r="K25" s="93" t="b">
        <v>0</v>
      </c>
      <c r="L25" s="125"/>
      <c r="P25" s="150"/>
      <c r="Q25" s="150"/>
      <c r="R25" s="150"/>
      <c r="S25" s="150"/>
    </row>
    <row r="26" spans="2:19" ht="14.5" customHeight="1" x14ac:dyDescent="0.3">
      <c r="B26" s="628"/>
      <c r="C26" s="628"/>
      <c r="D26" s="628"/>
      <c r="E26" s="628"/>
      <c r="F26" s="628"/>
      <c r="G26" s="628"/>
      <c r="I26" s="27"/>
      <c r="J26" s="634"/>
      <c r="K26" s="94" t="b">
        <v>0</v>
      </c>
      <c r="L26" s="137"/>
      <c r="P26" s="150"/>
      <c r="Q26" s="150"/>
      <c r="R26" s="150"/>
      <c r="S26" s="150"/>
    </row>
    <row r="27" spans="2:19" ht="14.5" customHeight="1" x14ac:dyDescent="0.3">
      <c r="B27" s="628"/>
      <c r="C27" s="628"/>
      <c r="D27" s="628"/>
      <c r="E27" s="628"/>
      <c r="F27" s="628"/>
      <c r="G27" s="628"/>
      <c r="I27" s="27"/>
      <c r="J27" s="101" t="s">
        <v>104</v>
      </c>
      <c r="K27" s="95" t="b">
        <v>0</v>
      </c>
      <c r="L27" s="128"/>
      <c r="P27" s="150"/>
      <c r="Q27" s="150"/>
      <c r="R27" s="150"/>
      <c r="S27" s="150"/>
    </row>
    <row r="28" spans="2:19" ht="14.5" customHeight="1" x14ac:dyDescent="0.3">
      <c r="B28" s="629"/>
      <c r="C28" s="629"/>
      <c r="D28" s="629"/>
      <c r="E28" s="629"/>
      <c r="F28" s="629"/>
      <c r="G28" s="629"/>
      <c r="I28" s="27"/>
      <c r="J28" s="635" t="s">
        <v>755</v>
      </c>
      <c r="K28" s="635"/>
      <c r="L28" s="138"/>
      <c r="P28" s="150"/>
      <c r="Q28" s="150"/>
      <c r="R28" s="150"/>
      <c r="S28" s="150"/>
    </row>
    <row r="29" spans="2:19" ht="14.5" customHeight="1" x14ac:dyDescent="0.3">
      <c r="B29" s="636" t="s">
        <v>9</v>
      </c>
      <c r="C29" s="36" t="b">
        <v>0</v>
      </c>
      <c r="D29" s="36" t="b">
        <v>0</v>
      </c>
      <c r="E29" s="36" t="b">
        <v>0</v>
      </c>
      <c r="F29" s="36" t="b">
        <v>0</v>
      </c>
      <c r="G29" s="36" t="b">
        <v>0</v>
      </c>
      <c r="I29" s="27"/>
      <c r="J29" s="635"/>
      <c r="K29" s="635"/>
      <c r="L29" s="129"/>
      <c r="P29" s="150"/>
      <c r="Q29" s="150"/>
      <c r="R29" s="150"/>
      <c r="S29" s="150"/>
    </row>
    <row r="30" spans="2:19" ht="14.5" customHeight="1" x14ac:dyDescent="0.3">
      <c r="B30" s="637"/>
      <c r="C30" s="36" t="b">
        <v>0</v>
      </c>
      <c r="D30" s="36" t="b">
        <v>0</v>
      </c>
      <c r="E30" s="36" t="b">
        <v>0</v>
      </c>
      <c r="F30" s="36" t="b">
        <v>0</v>
      </c>
      <c r="G30" s="43" t="b">
        <v>0</v>
      </c>
      <c r="I30" s="27"/>
      <c r="J30" s="639" t="s">
        <v>56</v>
      </c>
      <c r="K30" s="640"/>
      <c r="L30" s="130"/>
      <c r="P30" s="150"/>
      <c r="Q30" s="150"/>
      <c r="R30" s="150"/>
      <c r="S30" s="150"/>
    </row>
    <row r="31" spans="2:19" ht="14.5" customHeight="1" x14ac:dyDescent="0.3">
      <c r="B31" s="638"/>
      <c r="C31" s="36" t="b">
        <v>0</v>
      </c>
      <c r="D31" s="36" t="b">
        <v>0</v>
      </c>
      <c r="E31" s="36"/>
      <c r="F31" s="36"/>
      <c r="G31" s="146" t="str">
        <f>IF('CRD-12'!$C$29,"PR, ","") &amp; IF('CRD-12'!$D$29,"PO, ","") &amp; IF('CRD-12'!$E$29,"UP, ","") &amp; IF('CRD-12'!$F$29,"RC, ","") &amp; IF('CRD-12'!$G$29,"INV/IR, ","") &amp; IF('CRD-12'!$C$30,"SH, ","") &amp; IF('CRD-12'!$D$30,"C, ","") &amp; IF('CRD-12'!$E$30,"CAT, ","") &amp; IF('CRD-12'!$F$30,"WF, ","") &amp; IF('CRD-12'!$G$30,"INTEG, ","")&amp; IF('CRD-12'!$C$31,"AN, ","")&amp; IF('CRD-12'!$D$31,"REP, ","")</f>
        <v/>
      </c>
      <c r="I31" s="27"/>
      <c r="J31" s="641"/>
      <c r="K31" s="642"/>
      <c r="L31" s="132"/>
      <c r="P31" s="150"/>
      <c r="Q31" s="150"/>
      <c r="R31" s="150"/>
      <c r="S31" s="150"/>
    </row>
    <row r="32" spans="2:19" ht="14.5" customHeight="1" x14ac:dyDescent="0.3">
      <c r="B32" s="593" t="s">
        <v>744</v>
      </c>
      <c r="C32" s="120"/>
      <c r="D32" s="120"/>
      <c r="E32" s="120"/>
      <c r="F32" s="120"/>
      <c r="G32" s="120"/>
      <c r="H32" s="29"/>
      <c r="I32" s="27"/>
      <c r="J32" s="643"/>
      <c r="K32" s="644"/>
      <c r="L32" s="133"/>
      <c r="P32" s="150"/>
      <c r="Q32" s="150"/>
      <c r="R32" s="150"/>
      <c r="S32" s="150"/>
    </row>
    <row r="33" spans="2:19" s="37" customFormat="1" ht="14.5" customHeight="1" x14ac:dyDescent="0.3">
      <c r="B33" s="585" t="s">
        <v>746</v>
      </c>
      <c r="C33" s="408"/>
      <c r="D33" s="408"/>
      <c r="E33" s="408"/>
      <c r="F33" s="408"/>
      <c r="G33" s="409" t="str">
        <f>IF(C32 &lt;&gt; "", C32, "") &amp; IF(D32 &lt;&gt; "", CONCATENATE(", ",D32), "") &amp; IF(E32 &lt;&gt; "", CONCATENATE(", ",E32), "") &amp; IF(F32 &lt;&gt; "", CONCATENATE(", ",F32), "") &amp; IF(G32 &lt;&gt; "", CONCATENATE(", ",G32), "")</f>
        <v/>
      </c>
      <c r="H33" s="27"/>
      <c r="I33" s="27"/>
      <c r="J33" s="645" t="s">
        <v>55</v>
      </c>
      <c r="K33" s="646"/>
      <c r="L33" s="126"/>
      <c r="P33" s="150"/>
      <c r="Q33" s="150"/>
      <c r="R33" s="150"/>
      <c r="S33" s="150"/>
    </row>
    <row r="34" spans="2:19" s="37" customFormat="1" ht="14.5" customHeight="1" x14ac:dyDescent="0.3">
      <c r="B34" s="45" t="s">
        <v>68</v>
      </c>
      <c r="C34" s="38"/>
      <c r="D34" s="38"/>
      <c r="E34" s="38"/>
      <c r="F34" s="38"/>
      <c r="G34" s="38"/>
      <c r="H34" s="27"/>
      <c r="I34" s="27"/>
      <c r="J34" s="641"/>
      <c r="K34" s="642"/>
      <c r="L34" s="139"/>
      <c r="P34" s="150"/>
      <c r="Q34" s="150"/>
      <c r="R34" s="150"/>
      <c r="S34" s="150"/>
    </row>
    <row r="35" spans="2:19" ht="14.5" customHeight="1" x14ac:dyDescent="0.3">
      <c r="B35" s="647" t="s">
        <v>69</v>
      </c>
      <c r="C35" s="648"/>
      <c r="D35" s="648"/>
      <c r="E35" s="648"/>
      <c r="F35" s="648"/>
      <c r="G35" s="649"/>
      <c r="I35" s="27"/>
      <c r="J35" s="643"/>
      <c r="K35" s="644"/>
      <c r="L35" s="131"/>
      <c r="P35" s="150"/>
      <c r="Q35" s="150"/>
      <c r="R35" s="150"/>
      <c r="S35" s="150"/>
    </row>
    <row r="36" spans="2:19" ht="14.5" customHeight="1" x14ac:dyDescent="0.3">
      <c r="B36" s="650" t="s">
        <v>760</v>
      </c>
      <c r="C36" s="651"/>
      <c r="D36" s="651"/>
      <c r="E36" s="651"/>
      <c r="F36" s="651"/>
      <c r="G36" s="652"/>
      <c r="I36" s="27"/>
      <c r="J36" s="645" t="s">
        <v>57</v>
      </c>
      <c r="K36" s="646"/>
      <c r="L36" s="126"/>
      <c r="P36" s="150"/>
      <c r="Q36" s="150"/>
      <c r="R36" s="150"/>
      <c r="S36" s="150"/>
    </row>
    <row r="37" spans="2:19" ht="14.5" customHeight="1" x14ac:dyDescent="0.3">
      <c r="B37" s="653"/>
      <c r="C37" s="654"/>
      <c r="D37" s="654"/>
      <c r="E37" s="654"/>
      <c r="F37" s="654"/>
      <c r="G37" s="655"/>
      <c r="I37" s="27"/>
      <c r="J37" s="656"/>
      <c r="K37" s="657"/>
      <c r="L37" s="134"/>
      <c r="P37" s="150"/>
      <c r="Q37" s="150"/>
      <c r="R37" s="150"/>
      <c r="S37" s="150"/>
    </row>
    <row r="38" spans="2:19" ht="14.5" customHeight="1" x14ac:dyDescent="0.3">
      <c r="B38" s="653"/>
      <c r="C38" s="654"/>
      <c r="D38" s="654"/>
      <c r="E38" s="654"/>
      <c r="F38" s="654"/>
      <c r="G38" s="655"/>
      <c r="I38" s="27"/>
      <c r="J38" s="658"/>
      <c r="K38" s="659"/>
      <c r="L38" s="134"/>
      <c r="P38" s="150"/>
      <c r="Q38" s="150"/>
      <c r="R38" s="150"/>
      <c r="S38" s="150"/>
    </row>
    <row r="39" spans="2:19" ht="14.5" customHeight="1" x14ac:dyDescent="0.3">
      <c r="B39" s="653"/>
      <c r="C39" s="654"/>
      <c r="D39" s="654"/>
      <c r="E39" s="654"/>
      <c r="F39" s="654"/>
      <c r="G39" s="655"/>
      <c r="I39" s="27"/>
      <c r="J39" s="600" t="s">
        <v>65</v>
      </c>
      <c r="K39" s="601"/>
      <c r="L39" s="126"/>
      <c r="P39" s="150"/>
      <c r="Q39" s="150"/>
      <c r="R39" s="150"/>
      <c r="S39" s="150"/>
    </row>
    <row r="40" spans="2:19" ht="14.5" customHeight="1" x14ac:dyDescent="0.3">
      <c r="B40" s="653"/>
      <c r="C40" s="654"/>
      <c r="D40" s="654"/>
      <c r="E40" s="654"/>
      <c r="F40" s="654"/>
      <c r="G40" s="655"/>
      <c r="I40" s="27"/>
      <c r="J40" s="656"/>
      <c r="K40" s="657"/>
      <c r="L40" s="141"/>
      <c r="P40" s="150"/>
      <c r="Q40" s="150"/>
      <c r="R40" s="150"/>
      <c r="S40" s="150"/>
    </row>
    <row r="41" spans="2:19" ht="14.5" customHeight="1" x14ac:dyDescent="0.3">
      <c r="B41" s="653"/>
      <c r="C41" s="654"/>
      <c r="D41" s="654"/>
      <c r="E41" s="654"/>
      <c r="F41" s="654"/>
      <c r="G41" s="655"/>
      <c r="I41" s="27"/>
      <c r="J41" s="658"/>
      <c r="K41" s="659"/>
      <c r="L41" s="134"/>
      <c r="P41" s="150"/>
      <c r="Q41" s="150"/>
      <c r="R41" s="150"/>
      <c r="S41" s="150"/>
    </row>
    <row r="42" spans="2:19" ht="14.5" customHeight="1" x14ac:dyDescent="0.3">
      <c r="B42" s="653"/>
      <c r="C42" s="654"/>
      <c r="D42" s="654"/>
      <c r="E42" s="654"/>
      <c r="F42" s="654"/>
      <c r="G42" s="655"/>
      <c r="I42" s="27"/>
      <c r="J42" s="645" t="s">
        <v>74</v>
      </c>
      <c r="K42" s="646"/>
      <c r="L42" s="126"/>
      <c r="P42" s="150"/>
      <c r="Q42" s="150"/>
      <c r="R42" s="150"/>
      <c r="S42" s="150"/>
    </row>
    <row r="43" spans="2:19" ht="14.5" customHeight="1" x14ac:dyDescent="0.3">
      <c r="B43" s="653"/>
      <c r="C43" s="654"/>
      <c r="D43" s="654"/>
      <c r="E43" s="654"/>
      <c r="F43" s="654"/>
      <c r="G43" s="655"/>
      <c r="I43" s="27"/>
      <c r="J43" s="660"/>
      <c r="K43" s="661"/>
      <c r="L43" s="123"/>
      <c r="P43" s="150"/>
      <c r="Q43" s="150"/>
      <c r="R43" s="150"/>
      <c r="S43" s="150"/>
    </row>
    <row r="44" spans="2:19" ht="14.5" customHeight="1" x14ac:dyDescent="0.3">
      <c r="B44" s="60" t="s">
        <v>37</v>
      </c>
      <c r="C44" s="664"/>
      <c r="D44" s="664"/>
      <c r="E44" s="664"/>
      <c r="F44" s="61" t="s">
        <v>759</v>
      </c>
      <c r="G44" s="143"/>
      <c r="I44" s="27"/>
      <c r="J44" s="656"/>
      <c r="K44" s="657"/>
      <c r="L44" s="123"/>
      <c r="P44" s="150"/>
      <c r="Q44" s="150"/>
      <c r="R44" s="150"/>
      <c r="S44" s="150"/>
    </row>
    <row r="45" spans="2:19" ht="21" customHeight="1" x14ac:dyDescent="0.3">
      <c r="B45" s="60"/>
      <c r="C45" s="664"/>
      <c r="D45" s="664"/>
      <c r="E45" s="664"/>
      <c r="F45" s="598"/>
      <c r="G45" s="596"/>
      <c r="I45" s="27"/>
      <c r="J45" s="656"/>
      <c r="K45" s="657"/>
      <c r="L45" s="123"/>
      <c r="P45" s="150"/>
      <c r="Q45" s="150"/>
      <c r="R45" s="150"/>
      <c r="S45" s="150"/>
    </row>
    <row r="46" spans="2:19" ht="14.5" customHeight="1" x14ac:dyDescent="0.3">
      <c r="B46" s="666" t="s">
        <v>129</v>
      </c>
      <c r="C46" s="666"/>
      <c r="D46" s="666"/>
      <c r="E46" s="666"/>
      <c r="F46" s="666"/>
      <c r="G46" s="666"/>
      <c r="I46" s="27"/>
      <c r="J46" s="656"/>
      <c r="K46" s="657"/>
      <c r="L46" s="123"/>
      <c r="P46" s="150"/>
      <c r="Q46" s="150"/>
      <c r="R46" s="150"/>
      <c r="S46" s="150"/>
    </row>
    <row r="47" spans="2:19" ht="14.5" customHeight="1" x14ac:dyDescent="0.3">
      <c r="I47" s="27"/>
      <c r="J47" s="656"/>
      <c r="K47" s="657"/>
      <c r="L47" s="134"/>
      <c r="P47" s="150"/>
      <c r="Q47" s="150"/>
      <c r="R47" s="150"/>
      <c r="S47" s="150"/>
    </row>
    <row r="48" spans="2:19" ht="14.5" customHeight="1" x14ac:dyDescent="0.3">
      <c r="B48" s="45" t="s">
        <v>766</v>
      </c>
      <c r="C48" s="38"/>
      <c r="D48" s="38"/>
      <c r="E48" s="38"/>
      <c r="F48" s="38"/>
      <c r="G48" s="38"/>
      <c r="I48" s="27"/>
      <c r="J48" s="656"/>
      <c r="K48" s="657"/>
      <c r="L48" s="140"/>
      <c r="P48" s="150"/>
      <c r="Q48" s="150"/>
      <c r="R48" s="150"/>
      <c r="S48" s="150"/>
    </row>
    <row r="49" spans="2:19" ht="14.5" customHeight="1" x14ac:dyDescent="0.3">
      <c r="B49" s="45"/>
      <c r="C49" s="38"/>
      <c r="D49" s="38"/>
      <c r="E49" s="38"/>
      <c r="F49" s="38"/>
      <c r="G49" s="38"/>
      <c r="I49" s="27"/>
      <c r="J49" s="662"/>
      <c r="K49" s="663"/>
      <c r="L49" s="134"/>
      <c r="P49" s="150"/>
      <c r="Q49" s="150"/>
      <c r="R49" s="150"/>
      <c r="S49" s="150"/>
    </row>
    <row r="50" spans="2:19" ht="14.5" customHeight="1" x14ac:dyDescent="0.3">
      <c r="B50" s="60" t="s">
        <v>756</v>
      </c>
      <c r="C50" s="604"/>
      <c r="D50" s="60" t="s">
        <v>765</v>
      </c>
      <c r="E50" s="60"/>
      <c r="F50" s="60" t="s">
        <v>757</v>
      </c>
      <c r="G50" s="597">
        <v>0</v>
      </c>
      <c r="I50" s="27"/>
      <c r="J50" s="90"/>
      <c r="K50" s="90"/>
      <c r="L50" s="90"/>
      <c r="P50" s="150"/>
      <c r="Q50" s="150"/>
      <c r="R50" s="150"/>
      <c r="S50" s="150"/>
    </row>
    <row r="51" spans="2:19" x14ac:dyDescent="0.3">
      <c r="B51" s="667" t="s">
        <v>758</v>
      </c>
      <c r="C51" s="667"/>
      <c r="D51" s="667"/>
      <c r="E51" s="667"/>
      <c r="F51" s="667"/>
      <c r="G51" s="667"/>
      <c r="J51" s="53"/>
      <c r="K51" s="53"/>
    </row>
    <row r="52" spans="2:19" x14ac:dyDescent="0.3">
      <c r="B52" s="668"/>
      <c r="C52" s="668"/>
      <c r="D52" s="668"/>
      <c r="E52" s="668"/>
      <c r="F52" s="668"/>
      <c r="G52" s="668"/>
      <c r="J52" s="54"/>
      <c r="K52" s="54"/>
    </row>
    <row r="53" spans="2:19" x14ac:dyDescent="0.3">
      <c r="B53" s="594"/>
      <c r="C53" s="594"/>
      <c r="D53" s="594"/>
      <c r="E53" s="594"/>
      <c r="F53" s="594"/>
      <c r="G53" s="594"/>
      <c r="J53" s="53"/>
      <c r="K53" s="53"/>
    </row>
    <row r="54" spans="2:19" x14ac:dyDescent="0.3">
      <c r="B54" s="594"/>
      <c r="C54" s="594"/>
      <c r="D54" s="594"/>
      <c r="E54" s="594"/>
      <c r="F54" s="594"/>
      <c r="G54" s="594"/>
      <c r="J54" s="669"/>
      <c r="K54" s="669"/>
    </row>
    <row r="55" spans="2:19" x14ac:dyDescent="0.3">
      <c r="B55" s="594"/>
      <c r="C55" s="594"/>
      <c r="D55" s="594"/>
      <c r="E55" s="594"/>
      <c r="F55" s="594"/>
      <c r="G55" s="594"/>
      <c r="J55" s="669"/>
      <c r="K55" s="669"/>
    </row>
    <row r="56" spans="2:19" ht="0.75" customHeight="1" x14ac:dyDescent="0.3">
      <c r="B56" s="594"/>
      <c r="C56" s="594"/>
      <c r="D56" s="594"/>
      <c r="E56" s="594"/>
      <c r="F56" s="594"/>
      <c r="G56" s="594"/>
      <c r="J56" s="670"/>
      <c r="K56" s="670"/>
    </row>
    <row r="57" spans="2:19" x14ac:dyDescent="0.3">
      <c r="B57" s="594"/>
      <c r="C57" s="594"/>
      <c r="D57" s="594"/>
      <c r="E57" s="594"/>
      <c r="F57" s="594"/>
      <c r="G57" s="594"/>
      <c r="J57" s="665"/>
      <c r="K57" s="665"/>
    </row>
    <row r="58" spans="2:19" x14ac:dyDescent="0.3">
      <c r="B58" s="594"/>
      <c r="C58" s="594"/>
      <c r="D58" s="594"/>
      <c r="E58" s="594"/>
      <c r="F58" s="594"/>
      <c r="G58" s="594"/>
      <c r="J58" s="599"/>
      <c r="K58" s="599"/>
    </row>
    <row r="59" spans="2:19" x14ac:dyDescent="0.3">
      <c r="B59" s="594"/>
      <c r="C59" s="594"/>
      <c r="D59" s="594"/>
      <c r="E59" s="594"/>
      <c r="F59" s="594"/>
      <c r="G59" s="594"/>
      <c r="J59" s="671"/>
      <c r="K59" s="671"/>
    </row>
    <row r="60" spans="2:19" x14ac:dyDescent="0.3">
      <c r="B60" s="594"/>
      <c r="C60" s="594"/>
      <c r="D60" s="594"/>
      <c r="E60" s="594"/>
      <c r="F60" s="594"/>
      <c r="G60" s="594"/>
      <c r="J60" s="672"/>
      <c r="K60" s="672"/>
    </row>
    <row r="61" spans="2:19" x14ac:dyDescent="0.3">
      <c r="B61" s="594"/>
      <c r="C61" s="594"/>
      <c r="D61" s="594"/>
      <c r="E61" s="594"/>
      <c r="F61" s="594"/>
      <c r="G61" s="594"/>
      <c r="J61" s="665"/>
      <c r="K61" s="665"/>
    </row>
    <row r="62" spans="2:19" x14ac:dyDescent="0.3">
      <c r="B62" s="594"/>
      <c r="C62" s="594"/>
      <c r="D62" s="594"/>
      <c r="E62" s="594"/>
      <c r="F62" s="594"/>
      <c r="G62" s="594"/>
      <c r="J62" s="665"/>
      <c r="K62" s="665"/>
    </row>
    <row r="63" spans="2:19" x14ac:dyDescent="0.3">
      <c r="B63" s="594"/>
      <c r="C63" s="594"/>
      <c r="D63" s="594"/>
      <c r="E63" s="594"/>
      <c r="F63" s="594"/>
      <c r="G63" s="594"/>
      <c r="J63" s="665"/>
      <c r="K63" s="665"/>
    </row>
    <row r="64" spans="2:19" x14ac:dyDescent="0.3">
      <c r="B64" s="594"/>
      <c r="C64" s="594"/>
      <c r="D64" s="594"/>
      <c r="E64" s="594"/>
      <c r="F64" s="594"/>
      <c r="G64" s="594"/>
      <c r="J64" s="665"/>
      <c r="K64" s="665"/>
    </row>
    <row r="65" spans="2:11" x14ac:dyDescent="0.3">
      <c r="B65" s="594"/>
      <c r="C65" s="594"/>
      <c r="D65" s="594"/>
      <c r="E65" s="594"/>
      <c r="F65" s="594"/>
      <c r="G65" s="594"/>
      <c r="J65" s="665"/>
      <c r="K65" s="665"/>
    </row>
    <row r="66" spans="2:11" x14ac:dyDescent="0.3">
      <c r="B66" s="594"/>
      <c r="C66" s="594"/>
      <c r="D66" s="594"/>
      <c r="E66" s="594"/>
      <c r="F66" s="594"/>
      <c r="G66" s="594"/>
      <c r="J66" s="665"/>
      <c r="K66" s="665"/>
    </row>
    <row r="67" spans="2:11" x14ac:dyDescent="0.3">
      <c r="B67" s="594"/>
      <c r="C67" s="594"/>
      <c r="D67" s="594"/>
      <c r="E67" s="594"/>
      <c r="F67" s="594"/>
      <c r="G67" s="594"/>
      <c r="J67" s="665"/>
      <c r="K67" s="665"/>
    </row>
  </sheetData>
  <sheetProtection formatCells="0" formatColumns="0" formatRows="0" insertColumns="0" insertRows="0" insertHyperlinks="0" autoFilter="0"/>
  <dataConsolidate link="1"/>
  <mergeCells count="42">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 ref="J30:K30"/>
    <mergeCell ref="J31:K32"/>
    <mergeCell ref="J33:K33"/>
    <mergeCell ref="J34:K35"/>
    <mergeCell ref="B35:G35"/>
    <mergeCell ref="B36:G43"/>
    <mergeCell ref="J36:K36"/>
    <mergeCell ref="J37:K38"/>
    <mergeCell ref="J40:K41"/>
    <mergeCell ref="J42:K42"/>
    <mergeCell ref="J43:K49"/>
    <mergeCell ref="C44:E44"/>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s>
  <dataValidations count="17">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A5E12516-3545-4631-A5E1-132F55A4C785}"/>
    <dataValidation allowBlank="1" showInputMessage="1" showErrorMessage="1" promptTitle="How to specify Default value" prompt="Default value can be fixed (constant) or defined by expression. The expression can be specified with just simple words." sqref="K19" xr:uid="{4E2AB6AE-57D4-4D82-94FC-608BFC839EEC}"/>
    <dataValidation type="list" allowBlank="1" showInputMessage="1" promptTitle="How to set field Type" prompt="Select requested field type. If it needs to be a new FMD or any type which is not in the dropdown, set it manually." sqref="K13" xr:uid="{0F213EC0-B6FB-411A-BEDD-9635543D9D4E}">
      <formula1>Type</formula1>
    </dataValidation>
    <dataValidation allowBlank="1" showInputMessage="1" showErrorMessage="1" promptTitle="How to add description" prompt="Put a brief description of the requirement here. If custom field(s) needs to be created, use Custom field details table(s) and specify all details there." sqref="B15:G28" xr:uid="{BD044688-9EB2-49E8-9923-F0A9874F1623}"/>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5AE659CE-3BAE-478D-BC17-5F1A599EEEBC}"/>
    <dataValidation allowBlank="1" showInputMessage="1" showErrorMessage="1" promptTitle="How to set Editability condition" prompt="If there is any specific requirement under which condition the field needs to be editable, describe the logic here." sqref="J34:K35" xr:uid="{05958C26-A37A-454A-9BEA-76FD4942C5DA}"/>
    <dataValidation allowBlank="1" showInputMessage="1" showErrorMessage="1" promptTitle="How to set Visibility condition" prompt="If there is any specific requirement under which condition the field needs to be displayed, describe the logic here." sqref="J31:K32" xr:uid="{EA6FCF20-C53F-440C-9260-04BB473BA623}"/>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7919BC4F-441C-4A56-96CE-42DE3DAB605F}"/>
    <dataValidation allowBlank="1" showInputMessage="1" showErrorMessage="1" promptTitle="How to set other requirements" prompt="Additional requirements like enumerations, split criteria etc. need to be specified here." sqref="J43:K50" xr:uid="{4D30B5C4-E394-4DE7-A504-2D15F6734FF0}"/>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DA86FAA1-BD8E-4EC7-B354-8C45922BFF4E}">
      <formula1>Realm</formula1>
    </dataValidation>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ED855BD4-C21F-4016-A71A-FDB920B7DE5C}"/>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EEB5AB85-52B4-4294-9D74-C6F16140D063}"/>
    <dataValidation allowBlank="1" showInputMessage="1" showErrorMessage="1" promptTitle="How to set Technical name" prompt="CRD submitter can specify the technical name. If not specified, tech lead will set it when building the customization." sqref="K12" xr:uid="{F1E0C828-6003-46DD-87C1-17B4F5099FF7}"/>
    <dataValidation allowBlank="1" showInputMessage="1" showErrorMessage="1" promptTitle="How to calculate fields count" prompt="Calculate cost of the customization based on Delivery Guidelines_Chargeable Custom Fields document" sqref="G44:G45" xr:uid="{F1ACC28B-A644-4F5D-BEA3-1F3E9F7877FF}"/>
    <dataValidation type="list" allowBlank="1" showInputMessage="1" sqref="D32:G32" xr:uid="{F20AB9B6-981D-4ACC-AA29-D846F58C20C0}">
      <formula1>Realm</formula1>
    </dataValidation>
    <dataValidation allowBlank="1" showInputMessage="1" showErrorMessage="1" promptTitle="How to add technical description" prompt="Technical description needs to be added by tech lead to sumarize what has been technically done." sqref="B36:G43" xr:uid="{CCAB24F1-9FAE-4407-9283-13760B7AC1D5}"/>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24B62117-8FC0-4408-BD8E-E8892D79600B}">
      <formula1>Object</formula1>
    </dataValidation>
  </dataValidations>
  <hyperlinks>
    <hyperlink ref="B1" location="CRD_Overview!A1" display="Go to CRD Overview" xr:uid="{765FB119-EA29-45AD-962B-073995449FEF}"/>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6353"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996354"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996355"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996356"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996357"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996358"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996359"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996360"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996361"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996362"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996363"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996364"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996365"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996366"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996367"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996368"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996369"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996370"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996371"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996372"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996373"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70E76-2BA4-403F-9D49-21CFFDEA4082}">
  <sheetPr>
    <tabColor rgb="FFFF0000"/>
    <outlinePr summaryBelow="0" summaryRight="0"/>
  </sheetPr>
  <dimension ref="B1:S67"/>
  <sheetViews>
    <sheetView showGridLines="0" zoomScaleNormal="100" workbookViewId="0">
      <selection activeCell="C10" sqref="B10:G28"/>
    </sheetView>
  </sheetViews>
  <sheetFormatPr defaultColWidth="9.1796875" defaultRowHeight="14" outlineLevelCol="1" x14ac:dyDescent="0.3"/>
  <cols>
    <col min="1" max="1" width="0.81640625" style="22" customWidth="1"/>
    <col min="2" max="2" width="17.1796875" style="22" customWidth="1"/>
    <col min="3" max="5" width="15.7265625" style="22" customWidth="1"/>
    <col min="6" max="6" width="20" style="22" customWidth="1"/>
    <col min="7" max="7" width="15.7265625" style="22" customWidth="1"/>
    <col min="8" max="9" width="2.54296875" style="22" customWidth="1"/>
    <col min="10" max="10" width="20.54296875" style="23" customWidth="1" outlineLevel="1"/>
    <col min="11" max="11" width="22.54296875" style="22" customWidth="1" outlineLevel="1"/>
    <col min="12" max="12" width="3" style="37" customWidth="1" outlineLevel="1"/>
    <col min="13" max="13" width="20.54296875" style="22" customWidth="1" outlineLevel="1"/>
    <col min="14" max="14" width="20.453125" style="22" customWidth="1" outlineLevel="1"/>
    <col min="15" max="15" width="2.54296875" style="22" customWidth="1"/>
    <col min="16" max="19" width="25.54296875" style="22" customWidth="1" outlineLevel="1"/>
    <col min="20" max="16384" width="9.1796875" style="22"/>
  </cols>
  <sheetData>
    <row r="1" spans="2:19" s="23" customFormat="1" ht="15" customHeight="1" x14ac:dyDescent="0.35">
      <c r="B1" s="595" t="s">
        <v>15</v>
      </c>
      <c r="L1" s="28"/>
    </row>
    <row r="2" spans="2:19" ht="5.25" customHeight="1" x14ac:dyDescent="0.3">
      <c r="L2" s="27"/>
    </row>
    <row r="3" spans="2:19" ht="15" customHeight="1" x14ac:dyDescent="0.3">
      <c r="B3" s="25"/>
      <c r="C3" s="25"/>
      <c r="D3" s="25"/>
      <c r="E3" s="25"/>
      <c r="F3" s="25"/>
      <c r="G3" s="25"/>
      <c r="J3" s="410" t="s">
        <v>554</v>
      </c>
      <c r="K3" s="411"/>
      <c r="L3" s="27"/>
    </row>
    <row r="4" spans="2:19" ht="14.5" customHeight="1" x14ac:dyDescent="0.3">
      <c r="B4" s="39" t="s">
        <v>13</v>
      </c>
      <c r="C4" s="24"/>
      <c r="D4" s="25"/>
      <c r="E4" s="25"/>
      <c r="F4" s="25"/>
      <c r="G4" s="25"/>
      <c r="J4" s="410" t="s">
        <v>555</v>
      </c>
      <c r="K4" s="411"/>
      <c r="L4" s="27"/>
      <c r="M4" s="613" t="s">
        <v>754</v>
      </c>
      <c r="N4" s="613"/>
    </row>
    <row r="5" spans="2:19" ht="14.5" customHeight="1" x14ac:dyDescent="0.3">
      <c r="B5" s="40" t="s">
        <v>67</v>
      </c>
      <c r="C5" s="24"/>
      <c r="D5" s="25"/>
      <c r="E5" s="25"/>
      <c r="F5" s="25"/>
      <c r="G5" s="25"/>
      <c r="J5" s="613" t="s">
        <v>764</v>
      </c>
      <c r="K5" s="613"/>
      <c r="L5" s="27"/>
      <c r="M5" s="613"/>
      <c r="N5" s="613"/>
    </row>
    <row r="6" spans="2:19" ht="15" customHeight="1" x14ac:dyDescent="0.3">
      <c r="B6" s="41" t="s">
        <v>1</v>
      </c>
      <c r="C6" s="34" t="str">
        <f>CRD_Overview!D1</f>
        <v>Customer Name</v>
      </c>
      <c r="D6" s="25"/>
      <c r="E6" s="25"/>
      <c r="F6" s="25"/>
      <c r="G6" s="42"/>
      <c r="J6" s="613"/>
      <c r="K6" s="613"/>
      <c r="L6" s="27"/>
      <c r="M6" s="613"/>
      <c r="N6" s="613"/>
    </row>
    <row r="7" spans="2:19" x14ac:dyDescent="0.3">
      <c r="B7" s="41" t="s">
        <v>2</v>
      </c>
      <c r="C7" s="34" t="str">
        <f>CRD_Overview!D2</f>
        <v>Buying &amp; Invoicing</v>
      </c>
      <c r="D7" s="25"/>
      <c r="E7" s="25"/>
      <c r="F7" s="25"/>
      <c r="G7" s="25"/>
      <c r="J7" s="613"/>
      <c r="K7" s="613"/>
      <c r="L7" s="27"/>
      <c r="M7" s="613"/>
      <c r="N7" s="613"/>
    </row>
    <row r="8" spans="2:19" x14ac:dyDescent="0.3">
      <c r="B8" s="41" t="s">
        <v>6</v>
      </c>
      <c r="C8" s="35" t="str">
        <f ca="1">MID(CELL("filename",A1),FIND("]",CELL("filename",A1))+1,255)</f>
        <v>CRD-13</v>
      </c>
      <c r="D8" s="25"/>
      <c r="E8" s="25"/>
      <c r="F8" s="25"/>
      <c r="G8" s="25"/>
      <c r="K8" s="92"/>
      <c r="L8" s="27"/>
    </row>
    <row r="9" spans="2:19" x14ac:dyDescent="0.3">
      <c r="B9" s="25"/>
      <c r="C9" s="25"/>
      <c r="D9" s="25"/>
      <c r="E9" s="25"/>
      <c r="F9" s="25"/>
      <c r="G9" s="25"/>
      <c r="I9" s="121" t="s">
        <v>115</v>
      </c>
      <c r="J9" s="614" t="s">
        <v>70</v>
      </c>
      <c r="K9" s="615"/>
      <c r="L9" s="89"/>
      <c r="M9" s="103" t="s">
        <v>77</v>
      </c>
      <c r="N9" s="98"/>
      <c r="O9" s="29"/>
      <c r="P9" s="616" t="s">
        <v>8</v>
      </c>
      <c r="Q9" s="616"/>
      <c r="R9" s="616"/>
      <c r="S9" s="616"/>
    </row>
    <row r="10" spans="2:19" ht="14.5" customHeight="1" x14ac:dyDescent="0.3">
      <c r="B10" s="617" t="s">
        <v>121</v>
      </c>
      <c r="C10" s="619"/>
      <c r="D10" s="619"/>
      <c r="E10" s="619"/>
      <c r="F10" s="619"/>
      <c r="G10" s="620"/>
      <c r="I10" s="27"/>
      <c r="J10" s="602" t="s">
        <v>119</v>
      </c>
      <c r="K10" s="102"/>
      <c r="L10" s="124"/>
      <c r="M10" s="48" t="s">
        <v>125</v>
      </c>
      <c r="N10" s="44"/>
      <c r="O10" s="29"/>
      <c r="P10" s="150"/>
      <c r="Q10" s="150"/>
      <c r="R10" s="150"/>
      <c r="S10" s="150"/>
    </row>
    <row r="11" spans="2:19" ht="14.5" customHeight="1" x14ac:dyDescent="0.3">
      <c r="B11" s="618"/>
      <c r="C11" s="621"/>
      <c r="D11" s="621"/>
      <c r="E11" s="621"/>
      <c r="F11" s="621"/>
      <c r="G11" s="622"/>
      <c r="I11" s="27"/>
      <c r="J11" s="99" t="s">
        <v>118</v>
      </c>
      <c r="K11" s="96"/>
      <c r="L11" s="124"/>
      <c r="M11" s="623" t="s">
        <v>76</v>
      </c>
      <c r="N11" s="46"/>
      <c r="O11" s="29"/>
      <c r="P11" s="150"/>
      <c r="Q11" s="150"/>
      <c r="R11" s="150"/>
      <c r="S11" s="150"/>
    </row>
    <row r="12" spans="2:19" ht="14.5" customHeight="1" x14ac:dyDescent="0.3">
      <c r="B12" s="609" t="s">
        <v>122</v>
      </c>
      <c r="C12" s="625" t="s">
        <v>763</v>
      </c>
      <c r="D12" s="625"/>
      <c r="E12" s="625"/>
      <c r="F12" s="625"/>
      <c r="G12" s="626"/>
      <c r="I12" s="27"/>
      <c r="J12" s="99" t="s">
        <v>52</v>
      </c>
      <c r="K12" s="96" t="s">
        <v>11</v>
      </c>
      <c r="L12" s="124"/>
      <c r="M12" s="624"/>
      <c r="N12" s="46"/>
      <c r="O12" s="29"/>
      <c r="P12" s="150"/>
      <c r="Q12" s="150"/>
      <c r="R12" s="150"/>
      <c r="S12" s="150"/>
    </row>
    <row r="13" spans="2:19" ht="14.5" customHeight="1" x14ac:dyDescent="0.3">
      <c r="B13" s="609" t="s">
        <v>761</v>
      </c>
      <c r="C13" s="625" t="s">
        <v>762</v>
      </c>
      <c r="D13" s="625"/>
      <c r="E13" s="625"/>
      <c r="F13" s="625"/>
      <c r="G13" s="626"/>
      <c r="I13" s="27"/>
      <c r="J13" s="99" t="s">
        <v>120</v>
      </c>
      <c r="K13" s="96"/>
      <c r="L13" s="122"/>
      <c r="M13" s="624"/>
      <c r="N13" s="46"/>
      <c r="O13" s="29"/>
      <c r="P13" s="150"/>
      <c r="Q13" s="150"/>
      <c r="R13" s="150"/>
      <c r="S13" s="150"/>
    </row>
    <row r="14" spans="2:19" ht="14.5" customHeight="1" x14ac:dyDescent="0.3">
      <c r="B14" s="627" t="s">
        <v>123</v>
      </c>
      <c r="C14" s="627"/>
      <c r="D14" s="627"/>
      <c r="E14" s="627"/>
      <c r="F14" s="627"/>
      <c r="G14" s="627"/>
      <c r="I14" s="27"/>
      <c r="J14" s="99" t="s">
        <v>53</v>
      </c>
      <c r="K14" s="97" t="b">
        <v>0</v>
      </c>
      <c r="L14" s="125"/>
      <c r="M14" s="624"/>
      <c r="N14" s="46"/>
      <c r="O14" s="29"/>
      <c r="P14" s="150"/>
      <c r="Q14" s="150"/>
      <c r="R14" s="150"/>
      <c r="S14" s="150"/>
    </row>
    <row r="15" spans="2:19" ht="14.5" customHeight="1" x14ac:dyDescent="0.3">
      <c r="B15" s="628"/>
      <c r="C15" s="628"/>
      <c r="D15" s="628"/>
      <c r="E15" s="628"/>
      <c r="F15" s="628"/>
      <c r="G15" s="628"/>
      <c r="I15" s="27"/>
      <c r="J15" s="99" t="s">
        <v>124</v>
      </c>
      <c r="K15" s="97" t="b">
        <v>0</v>
      </c>
      <c r="L15" s="135"/>
      <c r="M15" s="624"/>
      <c r="N15" s="49"/>
      <c r="O15" s="29"/>
      <c r="P15" s="150"/>
      <c r="Q15" s="150"/>
      <c r="R15" s="150"/>
      <c r="S15" s="150"/>
    </row>
    <row r="16" spans="2:19" ht="14.5" customHeight="1" x14ac:dyDescent="0.3">
      <c r="B16" s="628"/>
      <c r="C16" s="628"/>
      <c r="D16" s="628"/>
      <c r="E16" s="628"/>
      <c r="F16" s="628"/>
      <c r="G16" s="628"/>
      <c r="I16" s="27"/>
      <c r="J16" s="99" t="s">
        <v>71</v>
      </c>
      <c r="K16" s="97" t="b">
        <v>0</v>
      </c>
      <c r="L16" s="125"/>
      <c r="N16" s="29"/>
      <c r="P16" s="150"/>
      <c r="Q16" s="150"/>
      <c r="R16" s="150"/>
      <c r="S16" s="150"/>
    </row>
    <row r="17" spans="2:19" ht="14.5" customHeight="1" x14ac:dyDescent="0.3">
      <c r="B17" s="628"/>
      <c r="C17" s="628"/>
      <c r="D17" s="628"/>
      <c r="E17" s="628"/>
      <c r="F17" s="628"/>
      <c r="G17" s="628"/>
      <c r="I17" s="27"/>
      <c r="J17" s="100" t="s">
        <v>72</v>
      </c>
      <c r="K17" s="97" t="b">
        <v>0</v>
      </c>
      <c r="L17" s="125"/>
      <c r="N17" s="29"/>
      <c r="P17" s="150"/>
      <c r="Q17" s="150"/>
      <c r="R17" s="150"/>
      <c r="S17" s="150"/>
    </row>
    <row r="18" spans="2:19" ht="14.5" customHeight="1" x14ac:dyDescent="0.3">
      <c r="B18" s="628"/>
      <c r="C18" s="628"/>
      <c r="D18" s="628"/>
      <c r="E18" s="628"/>
      <c r="F18" s="628"/>
      <c r="G18" s="628"/>
      <c r="I18" s="27"/>
      <c r="J18" s="100" t="s">
        <v>73</v>
      </c>
      <c r="K18" s="96"/>
      <c r="L18" s="124"/>
      <c r="P18" s="150"/>
      <c r="Q18" s="150"/>
      <c r="R18" s="150"/>
      <c r="S18" s="150"/>
    </row>
    <row r="19" spans="2:19" ht="14.5" customHeight="1" x14ac:dyDescent="0.3">
      <c r="B19" s="628"/>
      <c r="C19" s="628"/>
      <c r="D19" s="628"/>
      <c r="E19" s="628"/>
      <c r="F19" s="628"/>
      <c r="G19" s="628"/>
      <c r="I19" s="27"/>
      <c r="J19" s="100" t="s">
        <v>54</v>
      </c>
      <c r="K19" s="96"/>
      <c r="L19" s="136"/>
      <c r="M19" s="55" t="s">
        <v>63</v>
      </c>
      <c r="N19" s="91"/>
      <c r="P19" s="150"/>
      <c r="Q19" s="150"/>
      <c r="R19" s="150"/>
      <c r="S19" s="150"/>
    </row>
    <row r="20" spans="2:19" ht="14.5" customHeight="1" x14ac:dyDescent="0.3">
      <c r="B20" s="628"/>
      <c r="C20" s="628"/>
      <c r="D20" s="628"/>
      <c r="E20" s="628"/>
      <c r="F20" s="628"/>
      <c r="G20" s="628"/>
      <c r="I20" s="27"/>
      <c r="J20" s="630" t="s">
        <v>78</v>
      </c>
      <c r="K20" s="630"/>
      <c r="L20" s="126"/>
      <c r="M20" s="60" t="s">
        <v>126</v>
      </c>
      <c r="N20" s="148"/>
      <c r="P20" s="150"/>
      <c r="Q20" s="150"/>
      <c r="R20" s="150"/>
      <c r="S20" s="150"/>
    </row>
    <row r="21" spans="2:19" ht="14.5" customHeight="1" x14ac:dyDescent="0.3">
      <c r="B21" s="628"/>
      <c r="C21" s="628"/>
      <c r="D21" s="628"/>
      <c r="E21" s="628"/>
      <c r="F21" s="628"/>
      <c r="G21" s="628"/>
      <c r="I21" s="27"/>
      <c r="J21" s="631"/>
      <c r="K21" s="631"/>
      <c r="L21" s="127"/>
      <c r="M21" s="60" t="s">
        <v>127</v>
      </c>
      <c r="N21" s="46"/>
      <c r="P21" s="150"/>
      <c r="Q21" s="150"/>
      <c r="R21" s="150"/>
      <c r="S21" s="150"/>
    </row>
    <row r="22" spans="2:19" ht="14.5" customHeight="1" x14ac:dyDescent="0.3">
      <c r="B22" s="628"/>
      <c r="C22" s="628"/>
      <c r="D22" s="628"/>
      <c r="E22" s="628"/>
      <c r="F22" s="628"/>
      <c r="G22" s="628"/>
      <c r="I22" s="27"/>
      <c r="J22" s="632"/>
      <c r="K22" s="632"/>
      <c r="L22" s="127"/>
      <c r="M22" s="603" t="s">
        <v>128</v>
      </c>
      <c r="N22" s="149"/>
      <c r="P22" s="150"/>
      <c r="Q22" s="150"/>
      <c r="R22" s="150"/>
      <c r="S22" s="150"/>
    </row>
    <row r="23" spans="2:19" ht="14.5" customHeight="1" x14ac:dyDescent="0.3">
      <c r="B23" s="628"/>
      <c r="C23" s="628"/>
      <c r="D23" s="628"/>
      <c r="E23" s="628"/>
      <c r="F23" s="628"/>
      <c r="G23" s="628"/>
      <c r="I23" s="27"/>
      <c r="J23" s="633" t="s">
        <v>66</v>
      </c>
      <c r="K23" s="93" t="b">
        <v>0</v>
      </c>
      <c r="L23" s="125"/>
      <c r="M23" s="29"/>
      <c r="N23" s="29"/>
      <c r="P23" s="150"/>
      <c r="Q23" s="150"/>
      <c r="R23" s="150"/>
      <c r="S23" s="150"/>
    </row>
    <row r="24" spans="2:19" ht="14.5" customHeight="1" x14ac:dyDescent="0.3">
      <c r="B24" s="628"/>
      <c r="C24" s="628"/>
      <c r="D24" s="628"/>
      <c r="E24" s="628"/>
      <c r="F24" s="628"/>
      <c r="G24" s="628"/>
      <c r="I24" s="27"/>
      <c r="J24" s="633"/>
      <c r="K24" s="93" t="b">
        <v>0</v>
      </c>
      <c r="L24" s="125"/>
      <c r="P24" s="150"/>
      <c r="Q24" s="150"/>
      <c r="R24" s="150"/>
      <c r="S24" s="150"/>
    </row>
    <row r="25" spans="2:19" ht="14.5" customHeight="1" x14ac:dyDescent="0.3">
      <c r="B25" s="628"/>
      <c r="C25" s="628"/>
      <c r="D25" s="628"/>
      <c r="E25" s="628"/>
      <c r="F25" s="628"/>
      <c r="G25" s="628"/>
      <c r="I25" s="27"/>
      <c r="J25" s="633"/>
      <c r="K25" s="93" t="b">
        <v>0</v>
      </c>
      <c r="L25" s="125"/>
      <c r="P25" s="150"/>
      <c r="Q25" s="150"/>
      <c r="R25" s="150"/>
      <c r="S25" s="150"/>
    </row>
    <row r="26" spans="2:19" ht="14.5" customHeight="1" x14ac:dyDescent="0.3">
      <c r="B26" s="628"/>
      <c r="C26" s="628"/>
      <c r="D26" s="628"/>
      <c r="E26" s="628"/>
      <c r="F26" s="628"/>
      <c r="G26" s="628"/>
      <c r="I26" s="27"/>
      <c r="J26" s="634"/>
      <c r="K26" s="94" t="b">
        <v>0</v>
      </c>
      <c r="L26" s="137"/>
      <c r="P26" s="150"/>
      <c r="Q26" s="150"/>
      <c r="R26" s="150"/>
      <c r="S26" s="150"/>
    </row>
    <row r="27" spans="2:19" ht="14.5" customHeight="1" x14ac:dyDescent="0.3">
      <c r="B27" s="628"/>
      <c r="C27" s="628"/>
      <c r="D27" s="628"/>
      <c r="E27" s="628"/>
      <c r="F27" s="628"/>
      <c r="G27" s="628"/>
      <c r="I27" s="27"/>
      <c r="J27" s="101" t="s">
        <v>104</v>
      </c>
      <c r="K27" s="95" t="b">
        <v>0</v>
      </c>
      <c r="L27" s="128"/>
      <c r="P27" s="150"/>
      <c r="Q27" s="150"/>
      <c r="R27" s="150"/>
      <c r="S27" s="150"/>
    </row>
    <row r="28" spans="2:19" ht="14.5" customHeight="1" x14ac:dyDescent="0.3">
      <c r="B28" s="629"/>
      <c r="C28" s="629"/>
      <c r="D28" s="629"/>
      <c r="E28" s="629"/>
      <c r="F28" s="629"/>
      <c r="G28" s="629"/>
      <c r="I28" s="27"/>
      <c r="J28" s="635" t="s">
        <v>755</v>
      </c>
      <c r="K28" s="635"/>
      <c r="L28" s="138"/>
      <c r="P28" s="150"/>
      <c r="Q28" s="150"/>
      <c r="R28" s="150"/>
      <c r="S28" s="150"/>
    </row>
    <row r="29" spans="2:19" ht="14.5" customHeight="1" x14ac:dyDescent="0.3">
      <c r="B29" s="636" t="s">
        <v>9</v>
      </c>
      <c r="C29" s="36" t="b">
        <v>0</v>
      </c>
      <c r="D29" s="36" t="b">
        <v>0</v>
      </c>
      <c r="E29" s="36" t="b">
        <v>0</v>
      </c>
      <c r="F29" s="36" t="b">
        <v>0</v>
      </c>
      <c r="G29" s="36" t="b">
        <v>0</v>
      </c>
      <c r="I29" s="27"/>
      <c r="J29" s="635"/>
      <c r="K29" s="635"/>
      <c r="L29" s="129"/>
      <c r="P29" s="150"/>
      <c r="Q29" s="150"/>
      <c r="R29" s="150"/>
      <c r="S29" s="150"/>
    </row>
    <row r="30" spans="2:19" ht="14.5" customHeight="1" x14ac:dyDescent="0.3">
      <c r="B30" s="637"/>
      <c r="C30" s="36" t="b">
        <v>0</v>
      </c>
      <c r="D30" s="36" t="b">
        <v>0</v>
      </c>
      <c r="E30" s="36" t="b">
        <v>0</v>
      </c>
      <c r="F30" s="36" t="b">
        <v>0</v>
      </c>
      <c r="G30" s="43" t="b">
        <v>0</v>
      </c>
      <c r="I30" s="27"/>
      <c r="J30" s="639" t="s">
        <v>56</v>
      </c>
      <c r="K30" s="640"/>
      <c r="L30" s="130"/>
      <c r="P30" s="150"/>
      <c r="Q30" s="150"/>
      <c r="R30" s="150"/>
      <c r="S30" s="150"/>
    </row>
    <row r="31" spans="2:19" ht="14.5" customHeight="1" x14ac:dyDescent="0.3">
      <c r="B31" s="638"/>
      <c r="C31" s="36" t="b">
        <v>0</v>
      </c>
      <c r="D31" s="36" t="b">
        <v>0</v>
      </c>
      <c r="E31" s="36"/>
      <c r="F31" s="36"/>
      <c r="G31" s="146" t="str">
        <f>IF('CRD-13'!$C$29,"PR, ","") &amp; IF('CRD-13'!$D$29,"PO, ","") &amp; IF('CRD-13'!$E$29,"UP, ","") &amp; IF('CRD-13'!$F$29,"RC, ","") &amp; IF('CRD-13'!$G$29,"INV/IR, ","") &amp; IF('CRD-13'!$C$30,"SH, ","") &amp; IF('CRD-13'!$D$30,"C, ","") &amp; IF('CRD-13'!$E$30,"CAT, ","") &amp; IF('CRD-13'!$F$30,"WF, ","") &amp; IF('CRD-13'!$G$30,"INTEG, ","")&amp; IF('CRD-13'!$C$31,"AN, ","")&amp; IF('CRD-13'!$D$31,"REP, ","")</f>
        <v/>
      </c>
      <c r="I31" s="27"/>
      <c r="J31" s="641"/>
      <c r="K31" s="642"/>
      <c r="L31" s="132"/>
      <c r="P31" s="150"/>
      <c r="Q31" s="150"/>
      <c r="R31" s="150"/>
      <c r="S31" s="150"/>
    </row>
    <row r="32" spans="2:19" ht="14.5" customHeight="1" x14ac:dyDescent="0.3">
      <c r="B32" s="593" t="s">
        <v>744</v>
      </c>
      <c r="C32" s="120"/>
      <c r="D32" s="120"/>
      <c r="E32" s="120"/>
      <c r="F32" s="120"/>
      <c r="G32" s="120"/>
      <c r="H32" s="29"/>
      <c r="I32" s="27"/>
      <c r="J32" s="643"/>
      <c r="K32" s="644"/>
      <c r="L32" s="133"/>
      <c r="P32" s="150"/>
      <c r="Q32" s="150"/>
      <c r="R32" s="150"/>
      <c r="S32" s="150"/>
    </row>
    <row r="33" spans="2:19" s="37" customFormat="1" ht="14.5" customHeight="1" x14ac:dyDescent="0.3">
      <c r="B33" s="585" t="s">
        <v>746</v>
      </c>
      <c r="C33" s="408"/>
      <c r="D33" s="408"/>
      <c r="E33" s="408"/>
      <c r="F33" s="408"/>
      <c r="G33" s="409" t="str">
        <f>IF(C32 &lt;&gt; "", C32, "") &amp; IF(D32 &lt;&gt; "", CONCATENATE(", ",D32), "") &amp; IF(E32 &lt;&gt; "", CONCATENATE(", ",E32), "") &amp; IF(F32 &lt;&gt; "", CONCATENATE(", ",F32), "") &amp; IF(G32 &lt;&gt; "", CONCATENATE(", ",G32), "")</f>
        <v/>
      </c>
      <c r="H33" s="27"/>
      <c r="I33" s="27"/>
      <c r="J33" s="645" t="s">
        <v>55</v>
      </c>
      <c r="K33" s="646"/>
      <c r="L33" s="126"/>
      <c r="P33" s="150"/>
      <c r="Q33" s="150"/>
      <c r="R33" s="150"/>
      <c r="S33" s="150"/>
    </row>
    <row r="34" spans="2:19" s="37" customFormat="1" ht="14.5" customHeight="1" x14ac:dyDescent="0.3">
      <c r="B34" s="45" t="s">
        <v>68</v>
      </c>
      <c r="C34" s="38"/>
      <c r="D34" s="38"/>
      <c r="E34" s="38"/>
      <c r="F34" s="38"/>
      <c r="G34" s="38"/>
      <c r="H34" s="27"/>
      <c r="I34" s="27"/>
      <c r="J34" s="641"/>
      <c r="K34" s="642"/>
      <c r="L34" s="139"/>
      <c r="P34" s="150"/>
      <c r="Q34" s="150"/>
      <c r="R34" s="150"/>
      <c r="S34" s="150"/>
    </row>
    <row r="35" spans="2:19" ht="14.5" customHeight="1" x14ac:dyDescent="0.3">
      <c r="B35" s="647" t="s">
        <v>69</v>
      </c>
      <c r="C35" s="648"/>
      <c r="D35" s="648"/>
      <c r="E35" s="648"/>
      <c r="F35" s="648"/>
      <c r="G35" s="649"/>
      <c r="I35" s="27"/>
      <c r="J35" s="643"/>
      <c r="K35" s="644"/>
      <c r="L35" s="131"/>
      <c r="P35" s="150"/>
      <c r="Q35" s="150"/>
      <c r="R35" s="150"/>
      <c r="S35" s="150"/>
    </row>
    <row r="36" spans="2:19" ht="14.5" customHeight="1" x14ac:dyDescent="0.3">
      <c r="B36" s="650" t="s">
        <v>760</v>
      </c>
      <c r="C36" s="651"/>
      <c r="D36" s="651"/>
      <c r="E36" s="651"/>
      <c r="F36" s="651"/>
      <c r="G36" s="652"/>
      <c r="I36" s="27"/>
      <c r="J36" s="645" t="s">
        <v>57</v>
      </c>
      <c r="K36" s="646"/>
      <c r="L36" s="126"/>
      <c r="P36" s="150"/>
      <c r="Q36" s="150"/>
      <c r="R36" s="150"/>
      <c r="S36" s="150"/>
    </row>
    <row r="37" spans="2:19" ht="14.5" customHeight="1" x14ac:dyDescent="0.3">
      <c r="B37" s="653"/>
      <c r="C37" s="654"/>
      <c r="D37" s="654"/>
      <c r="E37" s="654"/>
      <c r="F37" s="654"/>
      <c r="G37" s="655"/>
      <c r="I37" s="27"/>
      <c r="J37" s="656"/>
      <c r="K37" s="657"/>
      <c r="L37" s="134"/>
      <c r="P37" s="150"/>
      <c r="Q37" s="150"/>
      <c r="R37" s="150"/>
      <c r="S37" s="150"/>
    </row>
    <row r="38" spans="2:19" ht="14.5" customHeight="1" x14ac:dyDescent="0.3">
      <c r="B38" s="653"/>
      <c r="C38" s="654"/>
      <c r="D38" s="654"/>
      <c r="E38" s="654"/>
      <c r="F38" s="654"/>
      <c r="G38" s="655"/>
      <c r="I38" s="27"/>
      <c r="J38" s="658"/>
      <c r="K38" s="659"/>
      <c r="L38" s="134"/>
      <c r="P38" s="150"/>
      <c r="Q38" s="150"/>
      <c r="R38" s="150"/>
      <c r="S38" s="150"/>
    </row>
    <row r="39" spans="2:19" ht="14.5" customHeight="1" x14ac:dyDescent="0.3">
      <c r="B39" s="653"/>
      <c r="C39" s="654"/>
      <c r="D39" s="654"/>
      <c r="E39" s="654"/>
      <c r="F39" s="654"/>
      <c r="G39" s="655"/>
      <c r="I39" s="27"/>
      <c r="J39" s="600" t="s">
        <v>65</v>
      </c>
      <c r="K39" s="601"/>
      <c r="L39" s="126"/>
      <c r="P39" s="150"/>
      <c r="Q39" s="150"/>
      <c r="R39" s="150"/>
      <c r="S39" s="150"/>
    </row>
    <row r="40" spans="2:19" ht="14.5" customHeight="1" x14ac:dyDescent="0.3">
      <c r="B40" s="653"/>
      <c r="C40" s="654"/>
      <c r="D40" s="654"/>
      <c r="E40" s="654"/>
      <c r="F40" s="654"/>
      <c r="G40" s="655"/>
      <c r="I40" s="27"/>
      <c r="J40" s="656"/>
      <c r="K40" s="657"/>
      <c r="L40" s="141"/>
      <c r="P40" s="150"/>
      <c r="Q40" s="150"/>
      <c r="R40" s="150"/>
      <c r="S40" s="150"/>
    </row>
    <row r="41" spans="2:19" ht="14.5" customHeight="1" x14ac:dyDescent="0.3">
      <c r="B41" s="653"/>
      <c r="C41" s="654"/>
      <c r="D41" s="654"/>
      <c r="E41" s="654"/>
      <c r="F41" s="654"/>
      <c r="G41" s="655"/>
      <c r="I41" s="27"/>
      <c r="J41" s="658"/>
      <c r="K41" s="659"/>
      <c r="L41" s="134"/>
      <c r="P41" s="150"/>
      <c r="Q41" s="150"/>
      <c r="R41" s="150"/>
      <c r="S41" s="150"/>
    </row>
    <row r="42" spans="2:19" ht="14.5" customHeight="1" x14ac:dyDescent="0.3">
      <c r="B42" s="653"/>
      <c r="C42" s="654"/>
      <c r="D42" s="654"/>
      <c r="E42" s="654"/>
      <c r="F42" s="654"/>
      <c r="G42" s="655"/>
      <c r="I42" s="27"/>
      <c r="J42" s="645" t="s">
        <v>74</v>
      </c>
      <c r="K42" s="646"/>
      <c r="L42" s="126"/>
      <c r="P42" s="150"/>
      <c r="Q42" s="150"/>
      <c r="R42" s="150"/>
      <c r="S42" s="150"/>
    </row>
    <row r="43" spans="2:19" ht="14.5" customHeight="1" x14ac:dyDescent="0.3">
      <c r="B43" s="653"/>
      <c r="C43" s="654"/>
      <c r="D43" s="654"/>
      <c r="E43" s="654"/>
      <c r="F43" s="654"/>
      <c r="G43" s="655"/>
      <c r="I43" s="27"/>
      <c r="J43" s="660"/>
      <c r="K43" s="661"/>
      <c r="L43" s="123"/>
      <c r="P43" s="150"/>
      <c r="Q43" s="150"/>
      <c r="R43" s="150"/>
      <c r="S43" s="150"/>
    </row>
    <row r="44" spans="2:19" ht="14.5" customHeight="1" x14ac:dyDescent="0.3">
      <c r="B44" s="60" t="s">
        <v>37</v>
      </c>
      <c r="C44" s="664"/>
      <c r="D44" s="664"/>
      <c r="E44" s="664"/>
      <c r="F44" s="61" t="s">
        <v>759</v>
      </c>
      <c r="G44" s="143"/>
      <c r="I44" s="27"/>
      <c r="J44" s="656"/>
      <c r="K44" s="657"/>
      <c r="L44" s="123"/>
      <c r="P44" s="150"/>
      <c r="Q44" s="150"/>
      <c r="R44" s="150"/>
      <c r="S44" s="150"/>
    </row>
    <row r="45" spans="2:19" ht="21" customHeight="1" x14ac:dyDescent="0.3">
      <c r="B45" s="60"/>
      <c r="C45" s="664"/>
      <c r="D45" s="664"/>
      <c r="E45" s="664"/>
      <c r="F45" s="598"/>
      <c r="G45" s="596"/>
      <c r="I45" s="27"/>
      <c r="J45" s="656"/>
      <c r="K45" s="657"/>
      <c r="L45" s="123"/>
      <c r="P45" s="150"/>
      <c r="Q45" s="150"/>
      <c r="R45" s="150"/>
      <c r="S45" s="150"/>
    </row>
    <row r="46" spans="2:19" ht="14.5" customHeight="1" x14ac:dyDescent="0.3">
      <c r="B46" s="666" t="s">
        <v>129</v>
      </c>
      <c r="C46" s="666"/>
      <c r="D46" s="666"/>
      <c r="E46" s="666"/>
      <c r="F46" s="666"/>
      <c r="G46" s="666"/>
      <c r="I46" s="27"/>
      <c r="J46" s="656"/>
      <c r="K46" s="657"/>
      <c r="L46" s="123"/>
      <c r="P46" s="150"/>
      <c r="Q46" s="150"/>
      <c r="R46" s="150"/>
      <c r="S46" s="150"/>
    </row>
    <row r="47" spans="2:19" ht="14.5" customHeight="1" x14ac:dyDescent="0.3">
      <c r="I47" s="27"/>
      <c r="J47" s="656"/>
      <c r="K47" s="657"/>
      <c r="L47" s="134"/>
      <c r="P47" s="150"/>
      <c r="Q47" s="150"/>
      <c r="R47" s="150"/>
      <c r="S47" s="150"/>
    </row>
    <row r="48" spans="2:19" ht="14.5" customHeight="1" x14ac:dyDescent="0.3">
      <c r="B48" s="45" t="s">
        <v>766</v>
      </c>
      <c r="C48" s="38"/>
      <c r="D48" s="38"/>
      <c r="E48" s="38"/>
      <c r="F48" s="38"/>
      <c r="G48" s="38"/>
      <c r="I48" s="27"/>
      <c r="J48" s="656"/>
      <c r="K48" s="657"/>
      <c r="L48" s="140"/>
      <c r="P48" s="150"/>
      <c r="Q48" s="150"/>
      <c r="R48" s="150"/>
      <c r="S48" s="150"/>
    </row>
    <row r="49" spans="2:19" ht="14.5" customHeight="1" x14ac:dyDescent="0.3">
      <c r="B49" s="45"/>
      <c r="C49" s="38"/>
      <c r="D49" s="38"/>
      <c r="E49" s="38"/>
      <c r="F49" s="38"/>
      <c r="G49" s="38"/>
      <c r="I49" s="27"/>
      <c r="J49" s="662"/>
      <c r="K49" s="663"/>
      <c r="L49" s="134"/>
      <c r="P49" s="150"/>
      <c r="Q49" s="150"/>
      <c r="R49" s="150"/>
      <c r="S49" s="150"/>
    </row>
    <row r="50" spans="2:19" ht="14.5" customHeight="1" x14ac:dyDescent="0.3">
      <c r="B50" s="60" t="s">
        <v>756</v>
      </c>
      <c r="C50" s="604"/>
      <c r="D50" s="60" t="s">
        <v>765</v>
      </c>
      <c r="E50" s="60"/>
      <c r="F50" s="60" t="s">
        <v>757</v>
      </c>
      <c r="G50" s="597">
        <v>0</v>
      </c>
      <c r="I50" s="27"/>
      <c r="J50" s="90"/>
      <c r="K50" s="90"/>
      <c r="L50" s="90"/>
      <c r="P50" s="150"/>
      <c r="Q50" s="150"/>
      <c r="R50" s="150"/>
      <c r="S50" s="150"/>
    </row>
    <row r="51" spans="2:19" x14ac:dyDescent="0.3">
      <c r="B51" s="667" t="s">
        <v>758</v>
      </c>
      <c r="C51" s="667"/>
      <c r="D51" s="667"/>
      <c r="E51" s="667"/>
      <c r="F51" s="667"/>
      <c r="G51" s="667"/>
      <c r="J51" s="53"/>
      <c r="K51" s="53"/>
    </row>
    <row r="52" spans="2:19" x14ac:dyDescent="0.3">
      <c r="B52" s="668"/>
      <c r="C52" s="668"/>
      <c r="D52" s="668"/>
      <c r="E52" s="668"/>
      <c r="F52" s="668"/>
      <c r="G52" s="668"/>
      <c r="J52" s="54"/>
      <c r="K52" s="54"/>
    </row>
    <row r="53" spans="2:19" x14ac:dyDescent="0.3">
      <c r="B53" s="594"/>
      <c r="C53" s="594"/>
      <c r="D53" s="594"/>
      <c r="E53" s="594"/>
      <c r="F53" s="594"/>
      <c r="G53" s="594"/>
      <c r="J53" s="53"/>
      <c r="K53" s="53"/>
    </row>
    <row r="54" spans="2:19" x14ac:dyDescent="0.3">
      <c r="B54" s="594"/>
      <c r="C54" s="594"/>
      <c r="D54" s="594"/>
      <c r="E54" s="594"/>
      <c r="F54" s="594"/>
      <c r="G54" s="594"/>
      <c r="J54" s="669"/>
      <c r="K54" s="669"/>
    </row>
    <row r="55" spans="2:19" x14ac:dyDescent="0.3">
      <c r="B55" s="594"/>
      <c r="C55" s="594"/>
      <c r="D55" s="594"/>
      <c r="E55" s="594"/>
      <c r="F55" s="594"/>
      <c r="G55" s="594"/>
      <c r="J55" s="669"/>
      <c r="K55" s="669"/>
    </row>
    <row r="56" spans="2:19" ht="0.75" customHeight="1" x14ac:dyDescent="0.3">
      <c r="B56" s="594"/>
      <c r="C56" s="594"/>
      <c r="D56" s="594"/>
      <c r="E56" s="594"/>
      <c r="F56" s="594"/>
      <c r="G56" s="594"/>
      <c r="J56" s="670"/>
      <c r="K56" s="670"/>
    </row>
    <row r="57" spans="2:19" x14ac:dyDescent="0.3">
      <c r="B57" s="594"/>
      <c r="C57" s="594"/>
      <c r="D57" s="594"/>
      <c r="E57" s="594"/>
      <c r="F57" s="594"/>
      <c r="G57" s="594"/>
      <c r="J57" s="665"/>
      <c r="K57" s="665"/>
    </row>
    <row r="58" spans="2:19" x14ac:dyDescent="0.3">
      <c r="B58" s="594"/>
      <c r="C58" s="594"/>
      <c r="D58" s="594"/>
      <c r="E58" s="594"/>
      <c r="F58" s="594"/>
      <c r="G58" s="594"/>
      <c r="J58" s="599"/>
      <c r="K58" s="599"/>
    </row>
    <row r="59" spans="2:19" x14ac:dyDescent="0.3">
      <c r="B59" s="594"/>
      <c r="C59" s="594"/>
      <c r="D59" s="594"/>
      <c r="E59" s="594"/>
      <c r="F59" s="594"/>
      <c r="G59" s="594"/>
      <c r="J59" s="671"/>
      <c r="K59" s="671"/>
    </row>
    <row r="60" spans="2:19" x14ac:dyDescent="0.3">
      <c r="B60" s="594"/>
      <c r="C60" s="594"/>
      <c r="D60" s="594"/>
      <c r="E60" s="594"/>
      <c r="F60" s="594"/>
      <c r="G60" s="594"/>
      <c r="J60" s="672"/>
      <c r="K60" s="672"/>
    </row>
    <row r="61" spans="2:19" x14ac:dyDescent="0.3">
      <c r="B61" s="594"/>
      <c r="C61" s="594"/>
      <c r="D61" s="594"/>
      <c r="E61" s="594"/>
      <c r="F61" s="594"/>
      <c r="G61" s="594"/>
      <c r="J61" s="665"/>
      <c r="K61" s="665"/>
    </row>
    <row r="62" spans="2:19" x14ac:dyDescent="0.3">
      <c r="B62" s="594"/>
      <c r="C62" s="594"/>
      <c r="D62" s="594"/>
      <c r="E62" s="594"/>
      <c r="F62" s="594"/>
      <c r="G62" s="594"/>
      <c r="J62" s="665"/>
      <c r="K62" s="665"/>
    </row>
    <row r="63" spans="2:19" x14ac:dyDescent="0.3">
      <c r="B63" s="594"/>
      <c r="C63" s="594"/>
      <c r="D63" s="594"/>
      <c r="E63" s="594"/>
      <c r="F63" s="594"/>
      <c r="G63" s="594"/>
      <c r="J63" s="665"/>
      <c r="K63" s="665"/>
    </row>
    <row r="64" spans="2:19" x14ac:dyDescent="0.3">
      <c r="B64" s="594"/>
      <c r="C64" s="594"/>
      <c r="D64" s="594"/>
      <c r="E64" s="594"/>
      <c r="F64" s="594"/>
      <c r="G64" s="594"/>
      <c r="J64" s="665"/>
      <c r="K64" s="665"/>
    </row>
    <row r="65" spans="2:11" x14ac:dyDescent="0.3">
      <c r="B65" s="594"/>
      <c r="C65" s="594"/>
      <c r="D65" s="594"/>
      <c r="E65" s="594"/>
      <c r="F65" s="594"/>
      <c r="G65" s="594"/>
      <c r="J65" s="665"/>
      <c r="K65" s="665"/>
    </row>
    <row r="66" spans="2:11" x14ac:dyDescent="0.3">
      <c r="B66" s="594"/>
      <c r="C66" s="594"/>
      <c r="D66" s="594"/>
      <c r="E66" s="594"/>
      <c r="F66" s="594"/>
      <c r="G66" s="594"/>
      <c r="J66" s="665"/>
      <c r="K66" s="665"/>
    </row>
    <row r="67" spans="2:11" x14ac:dyDescent="0.3">
      <c r="B67" s="594"/>
      <c r="C67" s="594"/>
      <c r="D67" s="594"/>
      <c r="E67" s="594"/>
      <c r="F67" s="594"/>
      <c r="G67" s="594"/>
      <c r="J67" s="665"/>
      <c r="K67" s="665"/>
    </row>
  </sheetData>
  <sheetProtection formatCells="0" formatColumns="0" formatRows="0" insertColumns="0" insertRows="0" insertHyperlinks="0" autoFilter="0"/>
  <dataConsolidate link="1"/>
  <mergeCells count="42">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 ref="J30:K30"/>
    <mergeCell ref="J31:K32"/>
    <mergeCell ref="J33:K33"/>
    <mergeCell ref="J34:K35"/>
    <mergeCell ref="B35:G35"/>
    <mergeCell ref="B36:G43"/>
    <mergeCell ref="J36:K36"/>
    <mergeCell ref="J37:K38"/>
    <mergeCell ref="J40:K41"/>
    <mergeCell ref="J42:K42"/>
    <mergeCell ref="J43:K49"/>
    <mergeCell ref="C44:E44"/>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s>
  <dataValidations count="17">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89555380-44EC-4733-8E74-7FC384DADA04}">
      <formula1>Object</formula1>
    </dataValidation>
    <dataValidation allowBlank="1" showInputMessage="1" showErrorMessage="1" promptTitle="How to add technical description" prompt="Technical description needs to be added by tech lead to sumarize what has been technically done." sqref="B36:G43" xr:uid="{133BF7DB-3046-4D96-8D9A-C1C3F51BECCE}"/>
    <dataValidation type="list" allowBlank="1" showInputMessage="1" sqref="D32:G32" xr:uid="{431BF4D8-00F1-4C4B-9A52-36267FDC81FC}">
      <formula1>Realm</formula1>
    </dataValidation>
    <dataValidation allowBlank="1" showInputMessage="1" showErrorMessage="1" promptTitle="How to calculate fields count" prompt="Calculate cost of the customization based on Delivery Guidelines_Chargeable Custom Fields document" sqref="G44:G45" xr:uid="{C84D80D1-D45F-4C19-A152-A864A8CF0B1D}"/>
    <dataValidation allowBlank="1" showInputMessage="1" showErrorMessage="1" promptTitle="How to set Technical name" prompt="CRD submitter can specify the technical name. If not specified, tech lead will set it when building the customization." sqref="K12" xr:uid="{AEFB0B7A-E52C-4239-B0AD-BEABD704805F}"/>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91BD0D69-E491-4C40-A954-5F96DAED1C9A}"/>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2AA02336-1D9C-42B7-98C3-19E79D685E64}"/>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300AA3C3-4E14-4C48-9DFF-5EE4032C945B}">
      <formula1>Realm</formula1>
    </dataValidation>
    <dataValidation allowBlank="1" showInputMessage="1" showErrorMessage="1" promptTitle="How to set other requirements" prompt="Additional requirements like enumerations, split criteria etc. need to be specified here." sqref="J43:K50" xr:uid="{F5FE77D3-FB2F-4A3A-A502-7E6CFB5954BA}"/>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717BD524-4A3A-4C31-9D98-C80C1342812A}"/>
    <dataValidation allowBlank="1" showInputMessage="1" showErrorMessage="1" promptTitle="How to set Visibility condition" prompt="If there is any specific requirement under which condition the field needs to be displayed, describe the logic here." sqref="J31:K32" xr:uid="{820601EB-81E7-4089-BD44-F8AC4DEA4392}"/>
    <dataValidation allowBlank="1" showInputMessage="1" showErrorMessage="1" promptTitle="How to set Editability condition" prompt="If there is any specific requirement under which condition the field needs to be editable, describe the logic here." sqref="J34:K35" xr:uid="{429BCB66-2295-40BF-BE7C-8A2405EFADD6}"/>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90CC7D62-D38F-43FD-B696-7E7790D05F30}"/>
    <dataValidation allowBlank="1" showInputMessage="1" showErrorMessage="1" promptTitle="How to add description" prompt="Put a brief description of the requirement here. If custom field(s) needs to be created, use Custom field details table(s) and specify all details there." sqref="B15:G28" xr:uid="{44454D39-51C1-4380-9004-D138092F5CDB}"/>
    <dataValidation type="list" allowBlank="1" showInputMessage="1" promptTitle="How to set field Type" prompt="Select requested field type. If it needs to be a new FMD or any type which is not in the dropdown, set it manually." sqref="K13" xr:uid="{3D730E0E-E823-4A41-BED6-5B58E8CE5EDC}">
      <formula1>Type</formula1>
    </dataValidation>
    <dataValidation allowBlank="1" showInputMessage="1" showErrorMessage="1" promptTitle="How to specify Default value" prompt="Default value can be fixed (constant) or defined by expression. The expression can be specified with just simple words." sqref="K19" xr:uid="{40FF4931-5E3F-475E-9981-89CE0882F05D}"/>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84F25A9B-5DCD-4B52-8BA2-2FB965D179E9}"/>
  </dataValidations>
  <hyperlinks>
    <hyperlink ref="B1" location="CRD_Overview!A1" display="Go to CRD Overview" xr:uid="{2B6F5103-56AA-4C0A-8035-592EDB4BB5E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7377"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997378"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997379"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997380"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997381"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997382"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997383"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997384"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997385"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997386"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997387"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997388"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997389"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997390"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997391"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997392"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997393"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997394"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997395"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997396"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997397"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8BB88-8B5E-426D-AA63-03B96592CAC2}">
  <sheetPr>
    <tabColor rgb="FFFF0000"/>
    <outlinePr summaryBelow="0" summaryRight="0"/>
  </sheetPr>
  <dimension ref="B1:S67"/>
  <sheetViews>
    <sheetView showGridLines="0" zoomScaleNormal="100" workbookViewId="0">
      <selection activeCell="C10" sqref="B10:G28"/>
    </sheetView>
  </sheetViews>
  <sheetFormatPr defaultColWidth="9.1796875" defaultRowHeight="14" outlineLevelCol="1" x14ac:dyDescent="0.3"/>
  <cols>
    <col min="1" max="1" width="0.81640625" style="22" customWidth="1"/>
    <col min="2" max="2" width="17.1796875" style="22" customWidth="1"/>
    <col min="3" max="5" width="15.7265625" style="22" customWidth="1"/>
    <col min="6" max="6" width="20" style="22" customWidth="1"/>
    <col min="7" max="7" width="15.7265625" style="22" customWidth="1"/>
    <col min="8" max="9" width="2.54296875" style="22" customWidth="1"/>
    <col min="10" max="10" width="20.54296875" style="23" customWidth="1" outlineLevel="1"/>
    <col min="11" max="11" width="22.54296875" style="22" customWidth="1" outlineLevel="1"/>
    <col min="12" max="12" width="3" style="37" customWidth="1" outlineLevel="1"/>
    <col min="13" max="13" width="20.54296875" style="22" customWidth="1" outlineLevel="1"/>
    <col min="14" max="14" width="20.453125" style="22" customWidth="1" outlineLevel="1"/>
    <col min="15" max="15" width="2.54296875" style="22" customWidth="1"/>
    <col min="16" max="19" width="25.54296875" style="22" customWidth="1" outlineLevel="1"/>
    <col min="20" max="16384" width="9.1796875" style="22"/>
  </cols>
  <sheetData>
    <row r="1" spans="2:19" s="23" customFormat="1" ht="15" customHeight="1" x14ac:dyDescent="0.35">
      <c r="B1" s="595" t="s">
        <v>15</v>
      </c>
      <c r="L1" s="28"/>
    </row>
    <row r="2" spans="2:19" ht="5.25" customHeight="1" x14ac:dyDescent="0.3">
      <c r="L2" s="27"/>
    </row>
    <row r="3" spans="2:19" ht="15" customHeight="1" x14ac:dyDescent="0.3">
      <c r="B3" s="25"/>
      <c r="C3" s="25"/>
      <c r="D3" s="25"/>
      <c r="E3" s="25"/>
      <c r="F3" s="25"/>
      <c r="G3" s="25"/>
      <c r="J3" s="410" t="s">
        <v>554</v>
      </c>
      <c r="K3" s="411"/>
      <c r="L3" s="27"/>
    </row>
    <row r="4" spans="2:19" ht="14.5" customHeight="1" x14ac:dyDescent="0.3">
      <c r="B4" s="39" t="s">
        <v>13</v>
      </c>
      <c r="C4" s="24"/>
      <c r="D4" s="25"/>
      <c r="E4" s="25"/>
      <c r="F4" s="25"/>
      <c r="G4" s="25"/>
      <c r="J4" s="410" t="s">
        <v>555</v>
      </c>
      <c r="K4" s="411"/>
      <c r="L4" s="27"/>
      <c r="M4" s="613" t="s">
        <v>754</v>
      </c>
      <c r="N4" s="613"/>
    </row>
    <row r="5" spans="2:19" ht="14.5" customHeight="1" x14ac:dyDescent="0.3">
      <c r="B5" s="40" t="s">
        <v>67</v>
      </c>
      <c r="C5" s="24"/>
      <c r="D5" s="25"/>
      <c r="E5" s="25"/>
      <c r="F5" s="25"/>
      <c r="G5" s="25"/>
      <c r="J5" s="613" t="s">
        <v>764</v>
      </c>
      <c r="K5" s="613"/>
      <c r="L5" s="27"/>
      <c r="M5" s="613"/>
      <c r="N5" s="613"/>
    </row>
    <row r="6" spans="2:19" ht="15" customHeight="1" x14ac:dyDescent="0.3">
      <c r="B6" s="41" t="s">
        <v>1</v>
      </c>
      <c r="C6" s="34" t="str">
        <f>CRD_Overview!D1</f>
        <v>Customer Name</v>
      </c>
      <c r="D6" s="25"/>
      <c r="E6" s="25"/>
      <c r="F6" s="25"/>
      <c r="G6" s="42"/>
      <c r="J6" s="613"/>
      <c r="K6" s="613"/>
      <c r="L6" s="27"/>
      <c r="M6" s="613"/>
      <c r="N6" s="613"/>
    </row>
    <row r="7" spans="2:19" x14ac:dyDescent="0.3">
      <c r="B7" s="41" t="s">
        <v>2</v>
      </c>
      <c r="C7" s="34" t="str">
        <f>CRD_Overview!D2</f>
        <v>Buying &amp; Invoicing</v>
      </c>
      <c r="D7" s="25"/>
      <c r="E7" s="25"/>
      <c r="F7" s="25"/>
      <c r="G7" s="25"/>
      <c r="J7" s="613"/>
      <c r="K7" s="613"/>
      <c r="L7" s="27"/>
      <c r="M7" s="613"/>
      <c r="N7" s="613"/>
    </row>
    <row r="8" spans="2:19" x14ac:dyDescent="0.3">
      <c r="B8" s="41" t="s">
        <v>6</v>
      </c>
      <c r="C8" s="35" t="str">
        <f ca="1">MID(CELL("filename",A1),FIND("]",CELL("filename",A1))+1,255)</f>
        <v>CRD-14</v>
      </c>
      <c r="D8" s="25"/>
      <c r="E8" s="25"/>
      <c r="F8" s="25"/>
      <c r="G8" s="25"/>
      <c r="K8" s="92"/>
      <c r="L8" s="27"/>
    </row>
    <row r="9" spans="2:19" x14ac:dyDescent="0.3">
      <c r="B9" s="25"/>
      <c r="C9" s="25"/>
      <c r="D9" s="25"/>
      <c r="E9" s="25"/>
      <c r="F9" s="25"/>
      <c r="G9" s="25"/>
      <c r="I9" s="121" t="s">
        <v>115</v>
      </c>
      <c r="J9" s="614" t="s">
        <v>70</v>
      </c>
      <c r="K9" s="615"/>
      <c r="L9" s="89"/>
      <c r="M9" s="103" t="s">
        <v>77</v>
      </c>
      <c r="N9" s="98"/>
      <c r="O9" s="29"/>
      <c r="P9" s="616" t="s">
        <v>8</v>
      </c>
      <c r="Q9" s="616"/>
      <c r="R9" s="616"/>
      <c r="S9" s="616"/>
    </row>
    <row r="10" spans="2:19" ht="14.5" customHeight="1" x14ac:dyDescent="0.3">
      <c r="B10" s="617" t="s">
        <v>121</v>
      </c>
      <c r="C10" s="619"/>
      <c r="D10" s="619"/>
      <c r="E10" s="619"/>
      <c r="F10" s="619"/>
      <c r="G10" s="620"/>
      <c r="I10" s="27"/>
      <c r="J10" s="602" t="s">
        <v>119</v>
      </c>
      <c r="K10" s="102"/>
      <c r="L10" s="124"/>
      <c r="M10" s="48" t="s">
        <v>125</v>
      </c>
      <c r="N10" s="44"/>
      <c r="O10" s="29"/>
      <c r="P10" s="150"/>
      <c r="Q10" s="150"/>
      <c r="R10" s="150"/>
      <c r="S10" s="150"/>
    </row>
    <row r="11" spans="2:19" ht="14.5" customHeight="1" x14ac:dyDescent="0.3">
      <c r="B11" s="618"/>
      <c r="C11" s="621"/>
      <c r="D11" s="621"/>
      <c r="E11" s="621"/>
      <c r="F11" s="621"/>
      <c r="G11" s="622"/>
      <c r="I11" s="27"/>
      <c r="J11" s="99" t="s">
        <v>118</v>
      </c>
      <c r="K11" s="96"/>
      <c r="L11" s="124"/>
      <c r="M11" s="623" t="s">
        <v>76</v>
      </c>
      <c r="N11" s="46"/>
      <c r="O11" s="29"/>
      <c r="P11" s="150"/>
      <c r="Q11" s="150"/>
      <c r="R11" s="150"/>
      <c r="S11" s="150"/>
    </row>
    <row r="12" spans="2:19" ht="14.5" customHeight="1" x14ac:dyDescent="0.3">
      <c r="B12" s="609" t="s">
        <v>122</v>
      </c>
      <c r="C12" s="625" t="s">
        <v>763</v>
      </c>
      <c r="D12" s="625"/>
      <c r="E12" s="625"/>
      <c r="F12" s="625"/>
      <c r="G12" s="626"/>
      <c r="I12" s="27"/>
      <c r="J12" s="99" t="s">
        <v>52</v>
      </c>
      <c r="K12" s="96" t="s">
        <v>11</v>
      </c>
      <c r="L12" s="124"/>
      <c r="M12" s="624"/>
      <c r="N12" s="46"/>
      <c r="O12" s="29"/>
      <c r="P12" s="150"/>
      <c r="Q12" s="150"/>
      <c r="R12" s="150"/>
      <c r="S12" s="150"/>
    </row>
    <row r="13" spans="2:19" ht="14.5" customHeight="1" x14ac:dyDescent="0.3">
      <c r="B13" s="609" t="s">
        <v>761</v>
      </c>
      <c r="C13" s="625" t="s">
        <v>762</v>
      </c>
      <c r="D13" s="625"/>
      <c r="E13" s="625"/>
      <c r="F13" s="625"/>
      <c r="G13" s="626"/>
      <c r="I13" s="27"/>
      <c r="J13" s="99" t="s">
        <v>120</v>
      </c>
      <c r="K13" s="96"/>
      <c r="L13" s="122"/>
      <c r="M13" s="624"/>
      <c r="N13" s="46"/>
      <c r="O13" s="29"/>
      <c r="P13" s="150"/>
      <c r="Q13" s="150"/>
      <c r="R13" s="150"/>
      <c r="S13" s="150"/>
    </row>
    <row r="14" spans="2:19" ht="14.5" customHeight="1" x14ac:dyDescent="0.3">
      <c r="B14" s="627" t="s">
        <v>123</v>
      </c>
      <c r="C14" s="627"/>
      <c r="D14" s="627"/>
      <c r="E14" s="627"/>
      <c r="F14" s="627"/>
      <c r="G14" s="627"/>
      <c r="I14" s="27"/>
      <c r="J14" s="99" t="s">
        <v>53</v>
      </c>
      <c r="K14" s="97" t="b">
        <v>0</v>
      </c>
      <c r="L14" s="125"/>
      <c r="M14" s="624"/>
      <c r="N14" s="46"/>
      <c r="O14" s="29"/>
      <c r="P14" s="150"/>
      <c r="Q14" s="150"/>
      <c r="R14" s="150"/>
      <c r="S14" s="150"/>
    </row>
    <row r="15" spans="2:19" ht="14.5" customHeight="1" x14ac:dyDescent="0.3">
      <c r="B15" s="628"/>
      <c r="C15" s="628"/>
      <c r="D15" s="628"/>
      <c r="E15" s="628"/>
      <c r="F15" s="628"/>
      <c r="G15" s="628"/>
      <c r="I15" s="27"/>
      <c r="J15" s="99" t="s">
        <v>124</v>
      </c>
      <c r="K15" s="97" t="b">
        <v>0</v>
      </c>
      <c r="L15" s="135"/>
      <c r="M15" s="624"/>
      <c r="N15" s="49"/>
      <c r="O15" s="29"/>
      <c r="P15" s="150"/>
      <c r="Q15" s="150"/>
      <c r="R15" s="150"/>
      <c r="S15" s="150"/>
    </row>
    <row r="16" spans="2:19" ht="14.5" customHeight="1" x14ac:dyDescent="0.3">
      <c r="B16" s="628"/>
      <c r="C16" s="628"/>
      <c r="D16" s="628"/>
      <c r="E16" s="628"/>
      <c r="F16" s="628"/>
      <c r="G16" s="628"/>
      <c r="I16" s="27"/>
      <c r="J16" s="99" t="s">
        <v>71</v>
      </c>
      <c r="K16" s="97" t="b">
        <v>0</v>
      </c>
      <c r="L16" s="125"/>
      <c r="N16" s="29"/>
      <c r="P16" s="150"/>
      <c r="Q16" s="150"/>
      <c r="R16" s="150"/>
      <c r="S16" s="150"/>
    </row>
    <row r="17" spans="2:19" ht="14.5" customHeight="1" x14ac:dyDescent="0.3">
      <c r="B17" s="628"/>
      <c r="C17" s="628"/>
      <c r="D17" s="628"/>
      <c r="E17" s="628"/>
      <c r="F17" s="628"/>
      <c r="G17" s="628"/>
      <c r="I17" s="27"/>
      <c r="J17" s="100" t="s">
        <v>72</v>
      </c>
      <c r="K17" s="97" t="b">
        <v>0</v>
      </c>
      <c r="L17" s="125"/>
      <c r="N17" s="29"/>
      <c r="P17" s="150"/>
      <c r="Q17" s="150"/>
      <c r="R17" s="150"/>
      <c r="S17" s="150"/>
    </row>
    <row r="18" spans="2:19" ht="14.5" customHeight="1" x14ac:dyDescent="0.3">
      <c r="B18" s="628"/>
      <c r="C18" s="628"/>
      <c r="D18" s="628"/>
      <c r="E18" s="628"/>
      <c r="F18" s="628"/>
      <c r="G18" s="628"/>
      <c r="I18" s="27"/>
      <c r="J18" s="100" t="s">
        <v>73</v>
      </c>
      <c r="K18" s="96"/>
      <c r="L18" s="124"/>
      <c r="P18" s="150"/>
      <c r="Q18" s="150"/>
      <c r="R18" s="150"/>
      <c r="S18" s="150"/>
    </row>
    <row r="19" spans="2:19" ht="14.5" customHeight="1" x14ac:dyDescent="0.3">
      <c r="B19" s="628"/>
      <c r="C19" s="628"/>
      <c r="D19" s="628"/>
      <c r="E19" s="628"/>
      <c r="F19" s="628"/>
      <c r="G19" s="628"/>
      <c r="I19" s="27"/>
      <c r="J19" s="100" t="s">
        <v>54</v>
      </c>
      <c r="K19" s="96"/>
      <c r="L19" s="136"/>
      <c r="M19" s="55" t="s">
        <v>63</v>
      </c>
      <c r="N19" s="91"/>
      <c r="P19" s="150"/>
      <c r="Q19" s="150"/>
      <c r="R19" s="150"/>
      <c r="S19" s="150"/>
    </row>
    <row r="20" spans="2:19" ht="14.5" customHeight="1" x14ac:dyDescent="0.3">
      <c r="B20" s="628"/>
      <c r="C20" s="628"/>
      <c r="D20" s="628"/>
      <c r="E20" s="628"/>
      <c r="F20" s="628"/>
      <c r="G20" s="628"/>
      <c r="I20" s="27"/>
      <c r="J20" s="630" t="s">
        <v>78</v>
      </c>
      <c r="K20" s="630"/>
      <c r="L20" s="126"/>
      <c r="M20" s="60" t="s">
        <v>126</v>
      </c>
      <c r="N20" s="148"/>
      <c r="P20" s="150"/>
      <c r="Q20" s="150"/>
      <c r="R20" s="150"/>
      <c r="S20" s="150"/>
    </row>
    <row r="21" spans="2:19" ht="14.5" customHeight="1" x14ac:dyDescent="0.3">
      <c r="B21" s="628"/>
      <c r="C21" s="628"/>
      <c r="D21" s="628"/>
      <c r="E21" s="628"/>
      <c r="F21" s="628"/>
      <c r="G21" s="628"/>
      <c r="I21" s="27"/>
      <c r="J21" s="631"/>
      <c r="K21" s="631"/>
      <c r="L21" s="127"/>
      <c r="M21" s="60" t="s">
        <v>127</v>
      </c>
      <c r="N21" s="46"/>
      <c r="P21" s="150"/>
      <c r="Q21" s="150"/>
      <c r="R21" s="150"/>
      <c r="S21" s="150"/>
    </row>
    <row r="22" spans="2:19" ht="14.5" customHeight="1" x14ac:dyDescent="0.3">
      <c r="B22" s="628"/>
      <c r="C22" s="628"/>
      <c r="D22" s="628"/>
      <c r="E22" s="628"/>
      <c r="F22" s="628"/>
      <c r="G22" s="628"/>
      <c r="I22" s="27"/>
      <c r="J22" s="632"/>
      <c r="K22" s="632"/>
      <c r="L22" s="127"/>
      <c r="M22" s="603" t="s">
        <v>128</v>
      </c>
      <c r="N22" s="149"/>
      <c r="P22" s="150"/>
      <c r="Q22" s="150"/>
      <c r="R22" s="150"/>
      <c r="S22" s="150"/>
    </row>
    <row r="23" spans="2:19" ht="14.5" customHeight="1" x14ac:dyDescent="0.3">
      <c r="B23" s="628"/>
      <c r="C23" s="628"/>
      <c r="D23" s="628"/>
      <c r="E23" s="628"/>
      <c r="F23" s="628"/>
      <c r="G23" s="628"/>
      <c r="I23" s="27"/>
      <c r="J23" s="633" t="s">
        <v>66</v>
      </c>
      <c r="K23" s="93" t="b">
        <v>0</v>
      </c>
      <c r="L23" s="125"/>
      <c r="M23" s="29"/>
      <c r="N23" s="29"/>
      <c r="P23" s="150"/>
      <c r="Q23" s="150"/>
      <c r="R23" s="150"/>
      <c r="S23" s="150"/>
    </row>
    <row r="24" spans="2:19" ht="14.5" customHeight="1" x14ac:dyDescent="0.3">
      <c r="B24" s="628"/>
      <c r="C24" s="628"/>
      <c r="D24" s="628"/>
      <c r="E24" s="628"/>
      <c r="F24" s="628"/>
      <c r="G24" s="628"/>
      <c r="I24" s="27"/>
      <c r="J24" s="633"/>
      <c r="K24" s="93" t="b">
        <v>0</v>
      </c>
      <c r="L24" s="125"/>
      <c r="P24" s="150"/>
      <c r="Q24" s="150"/>
      <c r="R24" s="150"/>
      <c r="S24" s="150"/>
    </row>
    <row r="25" spans="2:19" ht="14.5" customHeight="1" x14ac:dyDescent="0.3">
      <c r="B25" s="628"/>
      <c r="C25" s="628"/>
      <c r="D25" s="628"/>
      <c r="E25" s="628"/>
      <c r="F25" s="628"/>
      <c r="G25" s="628"/>
      <c r="I25" s="27"/>
      <c r="J25" s="633"/>
      <c r="K25" s="93" t="b">
        <v>0</v>
      </c>
      <c r="L25" s="125"/>
      <c r="P25" s="150"/>
      <c r="Q25" s="150"/>
      <c r="R25" s="150"/>
      <c r="S25" s="150"/>
    </row>
    <row r="26" spans="2:19" ht="14.5" customHeight="1" x14ac:dyDescent="0.3">
      <c r="B26" s="628"/>
      <c r="C26" s="628"/>
      <c r="D26" s="628"/>
      <c r="E26" s="628"/>
      <c r="F26" s="628"/>
      <c r="G26" s="628"/>
      <c r="I26" s="27"/>
      <c r="J26" s="634"/>
      <c r="K26" s="94" t="b">
        <v>0</v>
      </c>
      <c r="L26" s="137"/>
      <c r="P26" s="150"/>
      <c r="Q26" s="150"/>
      <c r="R26" s="150"/>
      <c r="S26" s="150"/>
    </row>
    <row r="27" spans="2:19" ht="14.5" customHeight="1" x14ac:dyDescent="0.3">
      <c r="B27" s="628"/>
      <c r="C27" s="628"/>
      <c r="D27" s="628"/>
      <c r="E27" s="628"/>
      <c r="F27" s="628"/>
      <c r="G27" s="628"/>
      <c r="I27" s="27"/>
      <c r="J27" s="101" t="s">
        <v>104</v>
      </c>
      <c r="K27" s="95" t="b">
        <v>0</v>
      </c>
      <c r="L27" s="128"/>
      <c r="P27" s="150"/>
      <c r="Q27" s="150"/>
      <c r="R27" s="150"/>
      <c r="S27" s="150"/>
    </row>
    <row r="28" spans="2:19" ht="14.5" customHeight="1" x14ac:dyDescent="0.3">
      <c r="B28" s="629"/>
      <c r="C28" s="629"/>
      <c r="D28" s="629"/>
      <c r="E28" s="629"/>
      <c r="F28" s="629"/>
      <c r="G28" s="629"/>
      <c r="I28" s="27"/>
      <c r="J28" s="635" t="s">
        <v>755</v>
      </c>
      <c r="K28" s="635"/>
      <c r="L28" s="138"/>
      <c r="P28" s="150"/>
      <c r="Q28" s="150"/>
      <c r="R28" s="150"/>
      <c r="S28" s="150"/>
    </row>
    <row r="29" spans="2:19" ht="14.5" customHeight="1" x14ac:dyDescent="0.3">
      <c r="B29" s="636" t="s">
        <v>9</v>
      </c>
      <c r="C29" s="36" t="b">
        <v>0</v>
      </c>
      <c r="D29" s="36" t="b">
        <v>0</v>
      </c>
      <c r="E29" s="36" t="b">
        <v>0</v>
      </c>
      <c r="F29" s="36" t="b">
        <v>0</v>
      </c>
      <c r="G29" s="36" t="b">
        <v>0</v>
      </c>
      <c r="I29" s="27"/>
      <c r="J29" s="635"/>
      <c r="K29" s="635"/>
      <c r="L29" s="129"/>
      <c r="P29" s="150"/>
      <c r="Q29" s="150"/>
      <c r="R29" s="150"/>
      <c r="S29" s="150"/>
    </row>
    <row r="30" spans="2:19" ht="14.5" customHeight="1" x14ac:dyDescent="0.3">
      <c r="B30" s="637"/>
      <c r="C30" s="36" t="b">
        <v>0</v>
      </c>
      <c r="D30" s="36" t="b">
        <v>0</v>
      </c>
      <c r="E30" s="36" t="b">
        <v>0</v>
      </c>
      <c r="F30" s="36" t="b">
        <v>0</v>
      </c>
      <c r="G30" s="43" t="b">
        <v>0</v>
      </c>
      <c r="I30" s="27"/>
      <c r="J30" s="639" t="s">
        <v>56</v>
      </c>
      <c r="K30" s="640"/>
      <c r="L30" s="130"/>
      <c r="P30" s="150"/>
      <c r="Q30" s="150"/>
      <c r="R30" s="150"/>
      <c r="S30" s="150"/>
    </row>
    <row r="31" spans="2:19" ht="14.5" customHeight="1" x14ac:dyDescent="0.3">
      <c r="B31" s="638"/>
      <c r="C31" s="36" t="b">
        <v>0</v>
      </c>
      <c r="D31" s="36" t="b">
        <v>0</v>
      </c>
      <c r="E31" s="36"/>
      <c r="F31" s="36"/>
      <c r="G31" s="146" t="str">
        <f>IF('CRD-14'!$C$29,"PR, ","") &amp; IF('CRD-14'!$D$29,"PO, ","") &amp; IF('CRD-14'!$E$29,"UP, ","") &amp; IF('CRD-14'!$F$29,"RC, ","") &amp; IF('CRD-14'!$G$29,"INV/IR, ","") &amp; IF('CRD-14'!$C$30,"SH, ","") &amp; IF('CRD-14'!$D$30,"C, ","") &amp; IF('CRD-14'!$E$30,"CAT, ","") &amp; IF('CRD-14'!$F$30,"WF, ","") &amp; IF('CRD-14'!$G$30,"INTEG, ","")&amp; IF('CRD-14'!$C$31,"AN, ","")&amp; IF('CRD-14'!$D$31,"REP, ","")</f>
        <v/>
      </c>
      <c r="I31" s="27"/>
      <c r="J31" s="641"/>
      <c r="K31" s="642"/>
      <c r="L31" s="132"/>
      <c r="P31" s="150"/>
      <c r="Q31" s="150"/>
      <c r="R31" s="150"/>
      <c r="S31" s="150"/>
    </row>
    <row r="32" spans="2:19" ht="14.5" customHeight="1" x14ac:dyDescent="0.3">
      <c r="B32" s="593" t="s">
        <v>744</v>
      </c>
      <c r="C32" s="120"/>
      <c r="D32" s="120"/>
      <c r="E32" s="120"/>
      <c r="F32" s="120"/>
      <c r="G32" s="120"/>
      <c r="H32" s="29"/>
      <c r="I32" s="27"/>
      <c r="J32" s="643"/>
      <c r="K32" s="644"/>
      <c r="L32" s="133"/>
      <c r="P32" s="150"/>
      <c r="Q32" s="150"/>
      <c r="R32" s="150"/>
      <c r="S32" s="150"/>
    </row>
    <row r="33" spans="2:19" s="37" customFormat="1" ht="14.5" customHeight="1" x14ac:dyDescent="0.3">
      <c r="B33" s="585" t="s">
        <v>746</v>
      </c>
      <c r="C33" s="408"/>
      <c r="D33" s="408"/>
      <c r="E33" s="408"/>
      <c r="F33" s="408"/>
      <c r="G33" s="409" t="str">
        <f>IF(C32 &lt;&gt; "", C32, "") &amp; IF(D32 &lt;&gt; "", CONCATENATE(", ",D32), "") &amp; IF(E32 &lt;&gt; "", CONCATENATE(", ",E32), "") &amp; IF(F32 &lt;&gt; "", CONCATENATE(", ",F32), "") &amp; IF(G32 &lt;&gt; "", CONCATENATE(", ",G32), "")</f>
        <v/>
      </c>
      <c r="H33" s="27"/>
      <c r="I33" s="27"/>
      <c r="J33" s="645" t="s">
        <v>55</v>
      </c>
      <c r="K33" s="646"/>
      <c r="L33" s="126"/>
      <c r="P33" s="150"/>
      <c r="Q33" s="150"/>
      <c r="R33" s="150"/>
      <c r="S33" s="150"/>
    </row>
    <row r="34" spans="2:19" s="37" customFormat="1" ht="14.5" customHeight="1" x14ac:dyDescent="0.3">
      <c r="B34" s="45" t="s">
        <v>68</v>
      </c>
      <c r="C34" s="38"/>
      <c r="D34" s="38"/>
      <c r="E34" s="38"/>
      <c r="F34" s="38"/>
      <c r="G34" s="38"/>
      <c r="H34" s="27"/>
      <c r="I34" s="27"/>
      <c r="J34" s="641"/>
      <c r="K34" s="642"/>
      <c r="L34" s="139"/>
      <c r="P34" s="150"/>
      <c r="Q34" s="150"/>
      <c r="R34" s="150"/>
      <c r="S34" s="150"/>
    </row>
    <row r="35" spans="2:19" ht="14.5" customHeight="1" x14ac:dyDescent="0.3">
      <c r="B35" s="647" t="s">
        <v>69</v>
      </c>
      <c r="C35" s="648"/>
      <c r="D35" s="648"/>
      <c r="E35" s="648"/>
      <c r="F35" s="648"/>
      <c r="G35" s="649"/>
      <c r="I35" s="27"/>
      <c r="J35" s="643"/>
      <c r="K35" s="644"/>
      <c r="L35" s="131"/>
      <c r="P35" s="150"/>
      <c r="Q35" s="150"/>
      <c r="R35" s="150"/>
      <c r="S35" s="150"/>
    </row>
    <row r="36" spans="2:19" ht="14.5" customHeight="1" x14ac:dyDescent="0.3">
      <c r="B36" s="650" t="s">
        <v>760</v>
      </c>
      <c r="C36" s="651"/>
      <c r="D36" s="651"/>
      <c r="E36" s="651"/>
      <c r="F36" s="651"/>
      <c r="G36" s="652"/>
      <c r="I36" s="27"/>
      <c r="J36" s="645" t="s">
        <v>57</v>
      </c>
      <c r="K36" s="646"/>
      <c r="L36" s="126"/>
      <c r="P36" s="150"/>
      <c r="Q36" s="150"/>
      <c r="R36" s="150"/>
      <c r="S36" s="150"/>
    </row>
    <row r="37" spans="2:19" ht="14.5" customHeight="1" x14ac:dyDescent="0.3">
      <c r="B37" s="653"/>
      <c r="C37" s="654"/>
      <c r="D37" s="654"/>
      <c r="E37" s="654"/>
      <c r="F37" s="654"/>
      <c r="G37" s="655"/>
      <c r="I37" s="27"/>
      <c r="J37" s="656"/>
      <c r="K37" s="657"/>
      <c r="L37" s="134"/>
      <c r="P37" s="150"/>
      <c r="Q37" s="150"/>
      <c r="R37" s="150"/>
      <c r="S37" s="150"/>
    </row>
    <row r="38" spans="2:19" ht="14.5" customHeight="1" x14ac:dyDescent="0.3">
      <c r="B38" s="653"/>
      <c r="C38" s="654"/>
      <c r="D38" s="654"/>
      <c r="E38" s="654"/>
      <c r="F38" s="654"/>
      <c r="G38" s="655"/>
      <c r="I38" s="27"/>
      <c r="J38" s="658"/>
      <c r="K38" s="659"/>
      <c r="L38" s="134"/>
      <c r="P38" s="150"/>
      <c r="Q38" s="150"/>
      <c r="R38" s="150"/>
      <c r="S38" s="150"/>
    </row>
    <row r="39" spans="2:19" ht="14.5" customHeight="1" x14ac:dyDescent="0.3">
      <c r="B39" s="653"/>
      <c r="C39" s="654"/>
      <c r="D39" s="654"/>
      <c r="E39" s="654"/>
      <c r="F39" s="654"/>
      <c r="G39" s="655"/>
      <c r="I39" s="27"/>
      <c r="J39" s="600" t="s">
        <v>65</v>
      </c>
      <c r="K39" s="601"/>
      <c r="L39" s="126"/>
      <c r="P39" s="150"/>
      <c r="Q39" s="150"/>
      <c r="R39" s="150"/>
      <c r="S39" s="150"/>
    </row>
    <row r="40" spans="2:19" ht="14.5" customHeight="1" x14ac:dyDescent="0.3">
      <c r="B40" s="653"/>
      <c r="C40" s="654"/>
      <c r="D40" s="654"/>
      <c r="E40" s="654"/>
      <c r="F40" s="654"/>
      <c r="G40" s="655"/>
      <c r="I40" s="27"/>
      <c r="J40" s="656"/>
      <c r="K40" s="657"/>
      <c r="L40" s="141"/>
      <c r="P40" s="150"/>
      <c r="Q40" s="150"/>
      <c r="R40" s="150"/>
      <c r="S40" s="150"/>
    </row>
    <row r="41" spans="2:19" ht="14.5" customHeight="1" x14ac:dyDescent="0.3">
      <c r="B41" s="653"/>
      <c r="C41" s="654"/>
      <c r="D41" s="654"/>
      <c r="E41" s="654"/>
      <c r="F41" s="654"/>
      <c r="G41" s="655"/>
      <c r="I41" s="27"/>
      <c r="J41" s="658"/>
      <c r="K41" s="659"/>
      <c r="L41" s="134"/>
      <c r="P41" s="150"/>
      <c r="Q41" s="150"/>
      <c r="R41" s="150"/>
      <c r="S41" s="150"/>
    </row>
    <row r="42" spans="2:19" ht="14.5" customHeight="1" x14ac:dyDescent="0.3">
      <c r="B42" s="653"/>
      <c r="C42" s="654"/>
      <c r="D42" s="654"/>
      <c r="E42" s="654"/>
      <c r="F42" s="654"/>
      <c r="G42" s="655"/>
      <c r="I42" s="27"/>
      <c r="J42" s="645" t="s">
        <v>74</v>
      </c>
      <c r="K42" s="646"/>
      <c r="L42" s="126"/>
      <c r="P42" s="150"/>
      <c r="Q42" s="150"/>
      <c r="R42" s="150"/>
      <c r="S42" s="150"/>
    </row>
    <row r="43" spans="2:19" ht="14.5" customHeight="1" x14ac:dyDescent="0.3">
      <c r="B43" s="653"/>
      <c r="C43" s="654"/>
      <c r="D43" s="654"/>
      <c r="E43" s="654"/>
      <c r="F43" s="654"/>
      <c r="G43" s="655"/>
      <c r="I43" s="27"/>
      <c r="J43" s="660"/>
      <c r="K43" s="661"/>
      <c r="L43" s="123"/>
      <c r="P43" s="150"/>
      <c r="Q43" s="150"/>
      <c r="R43" s="150"/>
      <c r="S43" s="150"/>
    </row>
    <row r="44" spans="2:19" ht="14.5" customHeight="1" x14ac:dyDescent="0.3">
      <c r="B44" s="60" t="s">
        <v>37</v>
      </c>
      <c r="C44" s="664"/>
      <c r="D44" s="664"/>
      <c r="E44" s="664"/>
      <c r="F44" s="61" t="s">
        <v>759</v>
      </c>
      <c r="G44" s="143"/>
      <c r="I44" s="27"/>
      <c r="J44" s="656"/>
      <c r="K44" s="657"/>
      <c r="L44" s="123"/>
      <c r="P44" s="150"/>
      <c r="Q44" s="150"/>
      <c r="R44" s="150"/>
      <c r="S44" s="150"/>
    </row>
    <row r="45" spans="2:19" ht="21" customHeight="1" x14ac:dyDescent="0.3">
      <c r="B45" s="60"/>
      <c r="C45" s="664"/>
      <c r="D45" s="664"/>
      <c r="E45" s="664"/>
      <c r="F45" s="598"/>
      <c r="G45" s="596"/>
      <c r="I45" s="27"/>
      <c r="J45" s="656"/>
      <c r="K45" s="657"/>
      <c r="L45" s="123"/>
      <c r="P45" s="150"/>
      <c r="Q45" s="150"/>
      <c r="R45" s="150"/>
      <c r="S45" s="150"/>
    </row>
    <row r="46" spans="2:19" ht="14.5" customHeight="1" x14ac:dyDescent="0.3">
      <c r="B46" s="666" t="s">
        <v>129</v>
      </c>
      <c r="C46" s="666"/>
      <c r="D46" s="666"/>
      <c r="E46" s="666"/>
      <c r="F46" s="666"/>
      <c r="G46" s="666"/>
      <c r="I46" s="27"/>
      <c r="J46" s="656"/>
      <c r="K46" s="657"/>
      <c r="L46" s="123"/>
      <c r="P46" s="150"/>
      <c r="Q46" s="150"/>
      <c r="R46" s="150"/>
      <c r="S46" s="150"/>
    </row>
    <row r="47" spans="2:19" ht="14.5" customHeight="1" x14ac:dyDescent="0.3">
      <c r="I47" s="27"/>
      <c r="J47" s="656"/>
      <c r="K47" s="657"/>
      <c r="L47" s="134"/>
      <c r="P47" s="150"/>
      <c r="Q47" s="150"/>
      <c r="R47" s="150"/>
      <c r="S47" s="150"/>
    </row>
    <row r="48" spans="2:19" ht="14.5" customHeight="1" x14ac:dyDescent="0.3">
      <c r="B48" s="45" t="s">
        <v>766</v>
      </c>
      <c r="C48" s="38"/>
      <c r="D48" s="38"/>
      <c r="E48" s="38"/>
      <c r="F48" s="38"/>
      <c r="G48" s="38"/>
      <c r="I48" s="27"/>
      <c r="J48" s="656"/>
      <c r="K48" s="657"/>
      <c r="L48" s="140"/>
      <c r="P48" s="150"/>
      <c r="Q48" s="150"/>
      <c r="R48" s="150"/>
      <c r="S48" s="150"/>
    </row>
    <row r="49" spans="2:19" ht="14.5" customHeight="1" x14ac:dyDescent="0.3">
      <c r="B49" s="45"/>
      <c r="C49" s="38"/>
      <c r="D49" s="38"/>
      <c r="E49" s="38"/>
      <c r="F49" s="38"/>
      <c r="G49" s="38"/>
      <c r="I49" s="27"/>
      <c r="J49" s="662"/>
      <c r="K49" s="663"/>
      <c r="L49" s="134"/>
      <c r="P49" s="150"/>
      <c r="Q49" s="150"/>
      <c r="R49" s="150"/>
      <c r="S49" s="150"/>
    </row>
    <row r="50" spans="2:19" ht="14.5" customHeight="1" x14ac:dyDescent="0.3">
      <c r="B50" s="60" t="s">
        <v>756</v>
      </c>
      <c r="C50" s="604"/>
      <c r="D50" s="60" t="s">
        <v>765</v>
      </c>
      <c r="E50" s="60"/>
      <c r="F50" s="60" t="s">
        <v>757</v>
      </c>
      <c r="G50" s="597">
        <v>0</v>
      </c>
      <c r="I50" s="27"/>
      <c r="J50" s="90"/>
      <c r="K50" s="90"/>
      <c r="L50" s="90"/>
      <c r="P50" s="150"/>
      <c r="Q50" s="150"/>
      <c r="R50" s="150"/>
      <c r="S50" s="150"/>
    </row>
    <row r="51" spans="2:19" x14ac:dyDescent="0.3">
      <c r="B51" s="667" t="s">
        <v>758</v>
      </c>
      <c r="C51" s="667"/>
      <c r="D51" s="667"/>
      <c r="E51" s="667"/>
      <c r="F51" s="667"/>
      <c r="G51" s="667"/>
      <c r="J51" s="53"/>
      <c r="K51" s="53"/>
    </row>
    <row r="52" spans="2:19" x14ac:dyDescent="0.3">
      <c r="B52" s="668"/>
      <c r="C52" s="668"/>
      <c r="D52" s="668"/>
      <c r="E52" s="668"/>
      <c r="F52" s="668"/>
      <c r="G52" s="668"/>
      <c r="J52" s="54"/>
      <c r="K52" s="54"/>
    </row>
    <row r="53" spans="2:19" x14ac:dyDescent="0.3">
      <c r="B53" s="594"/>
      <c r="C53" s="594"/>
      <c r="D53" s="594"/>
      <c r="E53" s="594"/>
      <c r="F53" s="594"/>
      <c r="G53" s="594"/>
      <c r="J53" s="53"/>
      <c r="K53" s="53"/>
    </row>
    <row r="54" spans="2:19" x14ac:dyDescent="0.3">
      <c r="B54" s="594"/>
      <c r="C54" s="594"/>
      <c r="D54" s="594"/>
      <c r="E54" s="594"/>
      <c r="F54" s="594"/>
      <c r="G54" s="594"/>
      <c r="J54" s="669"/>
      <c r="K54" s="669"/>
    </row>
    <row r="55" spans="2:19" x14ac:dyDescent="0.3">
      <c r="B55" s="594"/>
      <c r="C55" s="594"/>
      <c r="D55" s="594"/>
      <c r="E55" s="594"/>
      <c r="F55" s="594"/>
      <c r="G55" s="594"/>
      <c r="J55" s="669"/>
      <c r="K55" s="669"/>
    </row>
    <row r="56" spans="2:19" ht="0.75" customHeight="1" x14ac:dyDescent="0.3">
      <c r="B56" s="594"/>
      <c r="C56" s="594"/>
      <c r="D56" s="594"/>
      <c r="E56" s="594"/>
      <c r="F56" s="594"/>
      <c r="G56" s="594"/>
      <c r="J56" s="670"/>
      <c r="K56" s="670"/>
    </row>
    <row r="57" spans="2:19" x14ac:dyDescent="0.3">
      <c r="B57" s="594"/>
      <c r="C57" s="594"/>
      <c r="D57" s="594"/>
      <c r="E57" s="594"/>
      <c r="F57" s="594"/>
      <c r="G57" s="594"/>
      <c r="J57" s="665"/>
      <c r="K57" s="665"/>
    </row>
    <row r="58" spans="2:19" x14ac:dyDescent="0.3">
      <c r="B58" s="594"/>
      <c r="C58" s="594"/>
      <c r="D58" s="594"/>
      <c r="E58" s="594"/>
      <c r="F58" s="594"/>
      <c r="G58" s="594"/>
      <c r="J58" s="599"/>
      <c r="K58" s="599"/>
    </row>
    <row r="59" spans="2:19" x14ac:dyDescent="0.3">
      <c r="B59" s="594"/>
      <c r="C59" s="594"/>
      <c r="D59" s="594"/>
      <c r="E59" s="594"/>
      <c r="F59" s="594"/>
      <c r="G59" s="594"/>
      <c r="J59" s="671"/>
      <c r="K59" s="671"/>
    </row>
    <row r="60" spans="2:19" x14ac:dyDescent="0.3">
      <c r="B60" s="594"/>
      <c r="C60" s="594"/>
      <c r="D60" s="594"/>
      <c r="E60" s="594"/>
      <c r="F60" s="594"/>
      <c r="G60" s="594"/>
      <c r="J60" s="672"/>
      <c r="K60" s="672"/>
    </row>
    <row r="61" spans="2:19" x14ac:dyDescent="0.3">
      <c r="B61" s="594"/>
      <c r="C61" s="594"/>
      <c r="D61" s="594"/>
      <c r="E61" s="594"/>
      <c r="F61" s="594"/>
      <c r="G61" s="594"/>
      <c r="J61" s="665"/>
      <c r="K61" s="665"/>
    </row>
    <row r="62" spans="2:19" x14ac:dyDescent="0.3">
      <c r="B62" s="594"/>
      <c r="C62" s="594"/>
      <c r="D62" s="594"/>
      <c r="E62" s="594"/>
      <c r="F62" s="594"/>
      <c r="G62" s="594"/>
      <c r="J62" s="665"/>
      <c r="K62" s="665"/>
    </row>
    <row r="63" spans="2:19" x14ac:dyDescent="0.3">
      <c r="B63" s="594"/>
      <c r="C63" s="594"/>
      <c r="D63" s="594"/>
      <c r="E63" s="594"/>
      <c r="F63" s="594"/>
      <c r="G63" s="594"/>
      <c r="J63" s="665"/>
      <c r="K63" s="665"/>
    </row>
    <row r="64" spans="2:19" x14ac:dyDescent="0.3">
      <c r="B64" s="594"/>
      <c r="C64" s="594"/>
      <c r="D64" s="594"/>
      <c r="E64" s="594"/>
      <c r="F64" s="594"/>
      <c r="G64" s="594"/>
      <c r="J64" s="665"/>
      <c r="K64" s="665"/>
    </row>
    <row r="65" spans="2:11" x14ac:dyDescent="0.3">
      <c r="B65" s="594"/>
      <c r="C65" s="594"/>
      <c r="D65" s="594"/>
      <c r="E65" s="594"/>
      <c r="F65" s="594"/>
      <c r="G65" s="594"/>
      <c r="J65" s="665"/>
      <c r="K65" s="665"/>
    </row>
    <row r="66" spans="2:11" x14ac:dyDescent="0.3">
      <c r="B66" s="594"/>
      <c r="C66" s="594"/>
      <c r="D66" s="594"/>
      <c r="E66" s="594"/>
      <c r="F66" s="594"/>
      <c r="G66" s="594"/>
      <c r="J66" s="665"/>
      <c r="K66" s="665"/>
    </row>
    <row r="67" spans="2:11" x14ac:dyDescent="0.3">
      <c r="B67" s="594"/>
      <c r="C67" s="594"/>
      <c r="D67" s="594"/>
      <c r="E67" s="594"/>
      <c r="F67" s="594"/>
      <c r="G67" s="594"/>
      <c r="J67" s="665"/>
      <c r="K67" s="665"/>
    </row>
  </sheetData>
  <sheetProtection formatCells="0" formatColumns="0" formatRows="0" insertColumns="0" insertRows="0" insertHyperlinks="0" autoFilter="0"/>
  <dataConsolidate link="1"/>
  <mergeCells count="42">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 ref="J30:K30"/>
    <mergeCell ref="J31:K32"/>
    <mergeCell ref="J33:K33"/>
    <mergeCell ref="J34:K35"/>
    <mergeCell ref="B35:G35"/>
    <mergeCell ref="B36:G43"/>
    <mergeCell ref="J36:K36"/>
    <mergeCell ref="J37:K38"/>
    <mergeCell ref="J40:K41"/>
    <mergeCell ref="J42:K42"/>
    <mergeCell ref="J43:K49"/>
    <mergeCell ref="C44:E44"/>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s>
  <dataValidations count="17">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A5729A4C-96DD-43E9-BA2B-9EF784B3CBED}"/>
    <dataValidation allowBlank="1" showInputMessage="1" showErrorMessage="1" promptTitle="How to specify Default value" prompt="Default value can be fixed (constant) or defined by expression. The expression can be specified with just simple words." sqref="K19" xr:uid="{B4312A75-EEF1-4A45-8EF0-3CAE67A6A763}"/>
    <dataValidation type="list" allowBlank="1" showInputMessage="1" promptTitle="How to set field Type" prompt="Select requested field type. If it needs to be a new FMD or any type which is not in the dropdown, set it manually." sqref="K13" xr:uid="{053CDF26-0599-4953-9E02-F6C8212E3147}">
      <formula1>Type</formula1>
    </dataValidation>
    <dataValidation allowBlank="1" showInputMessage="1" showErrorMessage="1" promptTitle="How to add description" prompt="Put a brief description of the requirement here. If custom field(s) needs to be created, use Custom field details table(s) and specify all details there." sqref="B15:G28" xr:uid="{170C7525-643A-46A9-BE12-7B0E5CF8CBEE}"/>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B8DEC3E8-6361-47FB-8BB4-F217D3297ECE}"/>
    <dataValidation allowBlank="1" showInputMessage="1" showErrorMessage="1" promptTitle="How to set Editability condition" prompt="If there is any specific requirement under which condition the field needs to be editable, describe the logic here." sqref="J34:K35" xr:uid="{2DA424CE-3C6F-4641-ABFD-8A1086D88976}"/>
    <dataValidation allowBlank="1" showInputMessage="1" showErrorMessage="1" promptTitle="How to set Visibility condition" prompt="If there is any specific requirement under which condition the field needs to be displayed, describe the logic here." sqref="J31:K32" xr:uid="{DC564932-9F6E-4327-B473-432E624CDC7B}"/>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48566F85-EE4D-4558-923A-2C448FA3B2E3}"/>
    <dataValidation allowBlank="1" showInputMessage="1" showErrorMessage="1" promptTitle="How to set other requirements" prompt="Additional requirements like enumerations, split criteria etc. need to be specified here." sqref="J43:K50" xr:uid="{E0F786D7-0BCD-4F91-BBB3-55C5BF372D01}"/>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E20D3747-6EE9-4898-9D46-F2E44AE649F5}">
      <formula1>Realm</formula1>
    </dataValidation>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9A9F51EE-A949-4E63-AE39-37977F3F3AF8}"/>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EA376484-D66D-47A6-9567-B2B3103CDC58}"/>
    <dataValidation allowBlank="1" showInputMessage="1" showErrorMessage="1" promptTitle="How to set Technical name" prompt="CRD submitter can specify the technical name. If not specified, tech lead will set it when building the customization." sqref="K12" xr:uid="{FA3C209B-5E66-45D9-9D04-E09C615FD166}"/>
    <dataValidation allowBlank="1" showInputMessage="1" showErrorMessage="1" promptTitle="How to calculate fields count" prompt="Calculate cost of the customization based on Delivery Guidelines_Chargeable Custom Fields document" sqref="G44:G45" xr:uid="{2C488EC7-B012-40A3-A252-9345EDC41966}"/>
    <dataValidation type="list" allowBlank="1" showInputMessage="1" sqref="D32:G32" xr:uid="{A5E95E32-B164-47CC-97D7-D25BD28C6AF1}">
      <formula1>Realm</formula1>
    </dataValidation>
    <dataValidation allowBlank="1" showInputMessage="1" showErrorMessage="1" promptTitle="How to add technical description" prompt="Technical description needs to be added by tech lead to sumarize what has been technically done." sqref="B36:G43" xr:uid="{BE10E98D-031C-4923-8B79-2A97E1942DF9}"/>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1363C37D-9F36-444C-85B3-D666CE763DD2}">
      <formula1>Object</formula1>
    </dataValidation>
  </dataValidations>
  <hyperlinks>
    <hyperlink ref="B1" location="CRD_Overview!A1" display="Go to CRD Overview" xr:uid="{35ED572D-9C42-47ED-9C22-C7EA00158045}"/>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8401"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998402"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998403"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998404"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998405"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998406"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998407"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998408"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998409"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998410"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998411"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998412"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998413"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998414"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998415"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998416"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998417"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998418"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998419"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998420"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998421"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6F3E8-8CFD-410F-8E6D-D76B2B906E84}">
  <sheetPr>
    <tabColor rgb="FFFF0000"/>
    <outlinePr summaryBelow="0" summaryRight="0"/>
  </sheetPr>
  <dimension ref="B1:S67"/>
  <sheetViews>
    <sheetView showGridLines="0" zoomScaleNormal="100" workbookViewId="0">
      <selection activeCell="C10" sqref="B10:G28"/>
    </sheetView>
  </sheetViews>
  <sheetFormatPr defaultColWidth="9.1796875" defaultRowHeight="14" outlineLevelCol="1" x14ac:dyDescent="0.3"/>
  <cols>
    <col min="1" max="1" width="0.81640625" style="22" customWidth="1"/>
    <col min="2" max="2" width="17.1796875" style="22" customWidth="1"/>
    <col min="3" max="5" width="15.7265625" style="22" customWidth="1"/>
    <col min="6" max="6" width="20" style="22" customWidth="1"/>
    <col min="7" max="7" width="15.7265625" style="22" customWidth="1"/>
    <col min="8" max="9" width="2.54296875" style="22" customWidth="1"/>
    <col min="10" max="10" width="20.54296875" style="23" customWidth="1" outlineLevel="1"/>
    <col min="11" max="11" width="22.54296875" style="22" customWidth="1" outlineLevel="1"/>
    <col min="12" max="12" width="3" style="37" customWidth="1" outlineLevel="1"/>
    <col min="13" max="13" width="20.54296875" style="22" customWidth="1" outlineLevel="1"/>
    <col min="14" max="14" width="20.453125" style="22" customWidth="1" outlineLevel="1"/>
    <col min="15" max="15" width="2.54296875" style="22" customWidth="1"/>
    <col min="16" max="19" width="25.54296875" style="22" customWidth="1" outlineLevel="1"/>
    <col min="20" max="16384" width="9.1796875" style="22"/>
  </cols>
  <sheetData>
    <row r="1" spans="2:19" s="23" customFormat="1" ht="15" customHeight="1" x14ac:dyDescent="0.35">
      <c r="B1" s="595" t="s">
        <v>15</v>
      </c>
      <c r="L1" s="28"/>
    </row>
    <row r="2" spans="2:19" ht="5.25" customHeight="1" x14ac:dyDescent="0.3">
      <c r="L2" s="27"/>
    </row>
    <row r="3" spans="2:19" ht="15" customHeight="1" x14ac:dyDescent="0.3">
      <c r="B3" s="25"/>
      <c r="C3" s="25"/>
      <c r="D3" s="25"/>
      <c r="E3" s="25"/>
      <c r="F3" s="25"/>
      <c r="G3" s="25"/>
      <c r="J3" s="410" t="s">
        <v>554</v>
      </c>
      <c r="K3" s="411"/>
      <c r="L3" s="27"/>
    </row>
    <row r="4" spans="2:19" ht="14.5" customHeight="1" x14ac:dyDescent="0.3">
      <c r="B4" s="39" t="s">
        <v>13</v>
      </c>
      <c r="C4" s="24"/>
      <c r="D4" s="25"/>
      <c r="E4" s="25"/>
      <c r="F4" s="25"/>
      <c r="G4" s="25"/>
      <c r="J4" s="410" t="s">
        <v>555</v>
      </c>
      <c r="K4" s="411"/>
      <c r="L4" s="27"/>
      <c r="M4" s="613" t="s">
        <v>754</v>
      </c>
      <c r="N4" s="613"/>
    </row>
    <row r="5" spans="2:19" ht="14.5" customHeight="1" x14ac:dyDescent="0.3">
      <c r="B5" s="40" t="s">
        <v>67</v>
      </c>
      <c r="C5" s="24"/>
      <c r="D5" s="25"/>
      <c r="E5" s="25"/>
      <c r="F5" s="25"/>
      <c r="G5" s="25"/>
      <c r="J5" s="613" t="s">
        <v>764</v>
      </c>
      <c r="K5" s="613"/>
      <c r="L5" s="27"/>
      <c r="M5" s="613"/>
      <c r="N5" s="613"/>
    </row>
    <row r="6" spans="2:19" ht="15" customHeight="1" x14ac:dyDescent="0.3">
      <c r="B6" s="41" t="s">
        <v>1</v>
      </c>
      <c r="C6" s="34" t="str">
        <f>CRD_Overview!D1</f>
        <v>Customer Name</v>
      </c>
      <c r="D6" s="25"/>
      <c r="E6" s="25"/>
      <c r="F6" s="25"/>
      <c r="G6" s="42"/>
      <c r="J6" s="613"/>
      <c r="K6" s="613"/>
      <c r="L6" s="27"/>
      <c r="M6" s="613"/>
      <c r="N6" s="613"/>
    </row>
    <row r="7" spans="2:19" x14ac:dyDescent="0.3">
      <c r="B7" s="41" t="s">
        <v>2</v>
      </c>
      <c r="C7" s="34" t="str">
        <f>CRD_Overview!D2</f>
        <v>Buying &amp; Invoicing</v>
      </c>
      <c r="D7" s="25"/>
      <c r="E7" s="25"/>
      <c r="F7" s="25"/>
      <c r="G7" s="25"/>
      <c r="J7" s="613"/>
      <c r="K7" s="613"/>
      <c r="L7" s="27"/>
      <c r="M7" s="613"/>
      <c r="N7" s="613"/>
    </row>
    <row r="8" spans="2:19" x14ac:dyDescent="0.3">
      <c r="B8" s="41" t="s">
        <v>6</v>
      </c>
      <c r="C8" s="35" t="str">
        <f ca="1">MID(CELL("filename",A1),FIND("]",CELL("filename",A1))+1,255)</f>
        <v>CRD-15</v>
      </c>
      <c r="D8" s="25"/>
      <c r="E8" s="25"/>
      <c r="F8" s="25"/>
      <c r="G8" s="25"/>
      <c r="K8" s="92"/>
      <c r="L8" s="27"/>
    </row>
    <row r="9" spans="2:19" x14ac:dyDescent="0.3">
      <c r="B9" s="25"/>
      <c r="C9" s="25"/>
      <c r="D9" s="25"/>
      <c r="E9" s="25"/>
      <c r="F9" s="25"/>
      <c r="G9" s="25"/>
      <c r="I9" s="121" t="s">
        <v>115</v>
      </c>
      <c r="J9" s="614" t="s">
        <v>70</v>
      </c>
      <c r="K9" s="615"/>
      <c r="L9" s="89"/>
      <c r="M9" s="103" t="s">
        <v>77</v>
      </c>
      <c r="N9" s="98"/>
      <c r="O9" s="29"/>
      <c r="P9" s="616" t="s">
        <v>8</v>
      </c>
      <c r="Q9" s="616"/>
      <c r="R9" s="616"/>
      <c r="S9" s="616"/>
    </row>
    <row r="10" spans="2:19" ht="14.5" customHeight="1" x14ac:dyDescent="0.3">
      <c r="B10" s="617" t="s">
        <v>121</v>
      </c>
      <c r="C10" s="619"/>
      <c r="D10" s="619"/>
      <c r="E10" s="619"/>
      <c r="F10" s="619"/>
      <c r="G10" s="620"/>
      <c r="I10" s="27"/>
      <c r="J10" s="602" t="s">
        <v>119</v>
      </c>
      <c r="K10" s="102"/>
      <c r="L10" s="124"/>
      <c r="M10" s="48" t="s">
        <v>125</v>
      </c>
      <c r="N10" s="44"/>
      <c r="O10" s="29"/>
      <c r="P10" s="150"/>
      <c r="Q10" s="150"/>
      <c r="R10" s="150"/>
      <c r="S10" s="150"/>
    </row>
    <row r="11" spans="2:19" ht="14.5" customHeight="1" x14ac:dyDescent="0.3">
      <c r="B11" s="618"/>
      <c r="C11" s="621"/>
      <c r="D11" s="621"/>
      <c r="E11" s="621"/>
      <c r="F11" s="621"/>
      <c r="G11" s="622"/>
      <c r="I11" s="27"/>
      <c r="J11" s="99" t="s">
        <v>118</v>
      </c>
      <c r="K11" s="96"/>
      <c r="L11" s="124"/>
      <c r="M11" s="623" t="s">
        <v>76</v>
      </c>
      <c r="N11" s="46"/>
      <c r="O11" s="29"/>
      <c r="P11" s="150"/>
      <c r="Q11" s="150"/>
      <c r="R11" s="150"/>
      <c r="S11" s="150"/>
    </row>
    <row r="12" spans="2:19" ht="14.5" customHeight="1" x14ac:dyDescent="0.3">
      <c r="B12" s="609" t="s">
        <v>122</v>
      </c>
      <c r="C12" s="625" t="s">
        <v>763</v>
      </c>
      <c r="D12" s="625"/>
      <c r="E12" s="625"/>
      <c r="F12" s="625"/>
      <c r="G12" s="626"/>
      <c r="I12" s="27"/>
      <c r="J12" s="99" t="s">
        <v>52</v>
      </c>
      <c r="K12" s="96" t="s">
        <v>11</v>
      </c>
      <c r="L12" s="124"/>
      <c r="M12" s="624"/>
      <c r="N12" s="46"/>
      <c r="O12" s="29"/>
      <c r="P12" s="150"/>
      <c r="Q12" s="150"/>
      <c r="R12" s="150"/>
      <c r="S12" s="150"/>
    </row>
    <row r="13" spans="2:19" ht="14.5" customHeight="1" x14ac:dyDescent="0.3">
      <c r="B13" s="609" t="s">
        <v>761</v>
      </c>
      <c r="C13" s="625" t="s">
        <v>762</v>
      </c>
      <c r="D13" s="625"/>
      <c r="E13" s="625"/>
      <c r="F13" s="625"/>
      <c r="G13" s="626"/>
      <c r="I13" s="27"/>
      <c r="J13" s="99" t="s">
        <v>120</v>
      </c>
      <c r="K13" s="96"/>
      <c r="L13" s="122"/>
      <c r="M13" s="624"/>
      <c r="N13" s="46"/>
      <c r="O13" s="29"/>
      <c r="P13" s="150"/>
      <c r="Q13" s="150"/>
      <c r="R13" s="150"/>
      <c r="S13" s="150"/>
    </row>
    <row r="14" spans="2:19" ht="14.5" customHeight="1" x14ac:dyDescent="0.3">
      <c r="B14" s="627" t="s">
        <v>123</v>
      </c>
      <c r="C14" s="627"/>
      <c r="D14" s="627"/>
      <c r="E14" s="627"/>
      <c r="F14" s="627"/>
      <c r="G14" s="627"/>
      <c r="I14" s="27"/>
      <c r="J14" s="99" t="s">
        <v>53</v>
      </c>
      <c r="K14" s="97" t="b">
        <v>0</v>
      </c>
      <c r="L14" s="125"/>
      <c r="M14" s="624"/>
      <c r="N14" s="46"/>
      <c r="O14" s="29"/>
      <c r="P14" s="150"/>
      <c r="Q14" s="150"/>
      <c r="R14" s="150"/>
      <c r="S14" s="150"/>
    </row>
    <row r="15" spans="2:19" ht="14.5" customHeight="1" x14ac:dyDescent="0.3">
      <c r="B15" s="628"/>
      <c r="C15" s="628"/>
      <c r="D15" s="628"/>
      <c r="E15" s="628"/>
      <c r="F15" s="628"/>
      <c r="G15" s="628"/>
      <c r="I15" s="27"/>
      <c r="J15" s="99" t="s">
        <v>124</v>
      </c>
      <c r="K15" s="97" t="b">
        <v>0</v>
      </c>
      <c r="L15" s="135"/>
      <c r="M15" s="624"/>
      <c r="N15" s="49"/>
      <c r="O15" s="29"/>
      <c r="P15" s="150"/>
      <c r="Q15" s="150"/>
      <c r="R15" s="150"/>
      <c r="S15" s="150"/>
    </row>
    <row r="16" spans="2:19" ht="14.5" customHeight="1" x14ac:dyDescent="0.3">
      <c r="B16" s="628"/>
      <c r="C16" s="628"/>
      <c r="D16" s="628"/>
      <c r="E16" s="628"/>
      <c r="F16" s="628"/>
      <c r="G16" s="628"/>
      <c r="I16" s="27"/>
      <c r="J16" s="99" t="s">
        <v>71</v>
      </c>
      <c r="K16" s="97" t="b">
        <v>0</v>
      </c>
      <c r="L16" s="125"/>
      <c r="N16" s="29"/>
      <c r="P16" s="150"/>
      <c r="Q16" s="150"/>
      <c r="R16" s="150"/>
      <c r="S16" s="150"/>
    </row>
    <row r="17" spans="2:19" ht="14.5" customHeight="1" x14ac:dyDescent="0.3">
      <c r="B17" s="628"/>
      <c r="C17" s="628"/>
      <c r="D17" s="628"/>
      <c r="E17" s="628"/>
      <c r="F17" s="628"/>
      <c r="G17" s="628"/>
      <c r="I17" s="27"/>
      <c r="J17" s="100" t="s">
        <v>72</v>
      </c>
      <c r="K17" s="97" t="b">
        <v>0</v>
      </c>
      <c r="L17" s="125"/>
      <c r="N17" s="29"/>
      <c r="P17" s="150"/>
      <c r="Q17" s="150"/>
      <c r="R17" s="150"/>
      <c r="S17" s="150"/>
    </row>
    <row r="18" spans="2:19" ht="14.5" customHeight="1" x14ac:dyDescent="0.3">
      <c r="B18" s="628"/>
      <c r="C18" s="628"/>
      <c r="D18" s="628"/>
      <c r="E18" s="628"/>
      <c r="F18" s="628"/>
      <c r="G18" s="628"/>
      <c r="I18" s="27"/>
      <c r="J18" s="100" t="s">
        <v>73</v>
      </c>
      <c r="K18" s="96"/>
      <c r="L18" s="124"/>
      <c r="P18" s="150"/>
      <c r="Q18" s="150"/>
      <c r="R18" s="150"/>
      <c r="S18" s="150"/>
    </row>
    <row r="19" spans="2:19" ht="14.5" customHeight="1" x14ac:dyDescent="0.3">
      <c r="B19" s="628"/>
      <c r="C19" s="628"/>
      <c r="D19" s="628"/>
      <c r="E19" s="628"/>
      <c r="F19" s="628"/>
      <c r="G19" s="628"/>
      <c r="I19" s="27"/>
      <c r="J19" s="100" t="s">
        <v>54</v>
      </c>
      <c r="K19" s="96"/>
      <c r="L19" s="136"/>
      <c r="M19" s="55" t="s">
        <v>63</v>
      </c>
      <c r="N19" s="91"/>
      <c r="P19" s="150"/>
      <c r="Q19" s="150"/>
      <c r="R19" s="150"/>
      <c r="S19" s="150"/>
    </row>
    <row r="20" spans="2:19" ht="14.5" customHeight="1" x14ac:dyDescent="0.3">
      <c r="B20" s="628"/>
      <c r="C20" s="628"/>
      <c r="D20" s="628"/>
      <c r="E20" s="628"/>
      <c r="F20" s="628"/>
      <c r="G20" s="628"/>
      <c r="I20" s="27"/>
      <c r="J20" s="630" t="s">
        <v>78</v>
      </c>
      <c r="K20" s="630"/>
      <c r="L20" s="126"/>
      <c r="M20" s="60" t="s">
        <v>126</v>
      </c>
      <c r="N20" s="148"/>
      <c r="P20" s="150"/>
      <c r="Q20" s="150"/>
      <c r="R20" s="150"/>
      <c r="S20" s="150"/>
    </row>
    <row r="21" spans="2:19" ht="14.5" customHeight="1" x14ac:dyDescent="0.3">
      <c r="B21" s="628"/>
      <c r="C21" s="628"/>
      <c r="D21" s="628"/>
      <c r="E21" s="628"/>
      <c r="F21" s="628"/>
      <c r="G21" s="628"/>
      <c r="I21" s="27"/>
      <c r="J21" s="631"/>
      <c r="K21" s="631"/>
      <c r="L21" s="127"/>
      <c r="M21" s="60" t="s">
        <v>127</v>
      </c>
      <c r="N21" s="46"/>
      <c r="P21" s="150"/>
      <c r="Q21" s="150"/>
      <c r="R21" s="150"/>
      <c r="S21" s="150"/>
    </row>
    <row r="22" spans="2:19" ht="14.5" customHeight="1" x14ac:dyDescent="0.3">
      <c r="B22" s="628"/>
      <c r="C22" s="628"/>
      <c r="D22" s="628"/>
      <c r="E22" s="628"/>
      <c r="F22" s="628"/>
      <c r="G22" s="628"/>
      <c r="I22" s="27"/>
      <c r="J22" s="632"/>
      <c r="K22" s="632"/>
      <c r="L22" s="127"/>
      <c r="M22" s="603" t="s">
        <v>128</v>
      </c>
      <c r="N22" s="149"/>
      <c r="P22" s="150"/>
      <c r="Q22" s="150"/>
      <c r="R22" s="150"/>
      <c r="S22" s="150"/>
    </row>
    <row r="23" spans="2:19" ht="14.5" customHeight="1" x14ac:dyDescent="0.3">
      <c r="B23" s="628"/>
      <c r="C23" s="628"/>
      <c r="D23" s="628"/>
      <c r="E23" s="628"/>
      <c r="F23" s="628"/>
      <c r="G23" s="628"/>
      <c r="I23" s="27"/>
      <c r="J23" s="633" t="s">
        <v>66</v>
      </c>
      <c r="K23" s="93" t="b">
        <v>0</v>
      </c>
      <c r="L23" s="125"/>
      <c r="M23" s="29"/>
      <c r="N23" s="29"/>
      <c r="P23" s="150"/>
      <c r="Q23" s="150"/>
      <c r="R23" s="150"/>
      <c r="S23" s="150"/>
    </row>
    <row r="24" spans="2:19" ht="14.5" customHeight="1" x14ac:dyDescent="0.3">
      <c r="B24" s="628"/>
      <c r="C24" s="628"/>
      <c r="D24" s="628"/>
      <c r="E24" s="628"/>
      <c r="F24" s="628"/>
      <c r="G24" s="628"/>
      <c r="I24" s="27"/>
      <c r="J24" s="633"/>
      <c r="K24" s="93" t="b">
        <v>0</v>
      </c>
      <c r="L24" s="125"/>
      <c r="P24" s="150"/>
      <c r="Q24" s="150"/>
      <c r="R24" s="150"/>
      <c r="S24" s="150"/>
    </row>
    <row r="25" spans="2:19" ht="14.5" customHeight="1" x14ac:dyDescent="0.3">
      <c r="B25" s="628"/>
      <c r="C25" s="628"/>
      <c r="D25" s="628"/>
      <c r="E25" s="628"/>
      <c r="F25" s="628"/>
      <c r="G25" s="628"/>
      <c r="I25" s="27"/>
      <c r="J25" s="633"/>
      <c r="K25" s="93" t="b">
        <v>0</v>
      </c>
      <c r="L25" s="125"/>
      <c r="P25" s="150"/>
      <c r="Q25" s="150"/>
      <c r="R25" s="150"/>
      <c r="S25" s="150"/>
    </row>
    <row r="26" spans="2:19" ht="14.5" customHeight="1" x14ac:dyDescent="0.3">
      <c r="B26" s="628"/>
      <c r="C26" s="628"/>
      <c r="D26" s="628"/>
      <c r="E26" s="628"/>
      <c r="F26" s="628"/>
      <c r="G26" s="628"/>
      <c r="I26" s="27"/>
      <c r="J26" s="634"/>
      <c r="K26" s="94" t="b">
        <v>0</v>
      </c>
      <c r="L26" s="137"/>
      <c r="P26" s="150"/>
      <c r="Q26" s="150"/>
      <c r="R26" s="150"/>
      <c r="S26" s="150"/>
    </row>
    <row r="27" spans="2:19" ht="14.5" customHeight="1" x14ac:dyDescent="0.3">
      <c r="B27" s="628"/>
      <c r="C27" s="628"/>
      <c r="D27" s="628"/>
      <c r="E27" s="628"/>
      <c r="F27" s="628"/>
      <c r="G27" s="628"/>
      <c r="I27" s="27"/>
      <c r="J27" s="101" t="s">
        <v>104</v>
      </c>
      <c r="K27" s="95" t="b">
        <v>0</v>
      </c>
      <c r="L27" s="128"/>
      <c r="P27" s="150"/>
      <c r="Q27" s="150"/>
      <c r="R27" s="150"/>
      <c r="S27" s="150"/>
    </row>
    <row r="28" spans="2:19" ht="14.5" customHeight="1" x14ac:dyDescent="0.3">
      <c r="B28" s="629"/>
      <c r="C28" s="629"/>
      <c r="D28" s="629"/>
      <c r="E28" s="629"/>
      <c r="F28" s="629"/>
      <c r="G28" s="629"/>
      <c r="I28" s="27"/>
      <c r="J28" s="635" t="s">
        <v>755</v>
      </c>
      <c r="K28" s="635"/>
      <c r="L28" s="138"/>
      <c r="P28" s="150"/>
      <c r="Q28" s="150"/>
      <c r="R28" s="150"/>
      <c r="S28" s="150"/>
    </row>
    <row r="29" spans="2:19" ht="14.5" customHeight="1" x14ac:dyDescent="0.3">
      <c r="B29" s="636" t="s">
        <v>9</v>
      </c>
      <c r="C29" s="36" t="b">
        <v>0</v>
      </c>
      <c r="D29" s="36" t="b">
        <v>0</v>
      </c>
      <c r="E29" s="36" t="b">
        <v>0</v>
      </c>
      <c r="F29" s="36" t="b">
        <v>0</v>
      </c>
      <c r="G29" s="36" t="b">
        <v>0</v>
      </c>
      <c r="I29" s="27"/>
      <c r="J29" s="635"/>
      <c r="K29" s="635"/>
      <c r="L29" s="129"/>
      <c r="P29" s="150"/>
      <c r="Q29" s="150"/>
      <c r="R29" s="150"/>
      <c r="S29" s="150"/>
    </row>
    <row r="30" spans="2:19" ht="14.5" customHeight="1" x14ac:dyDescent="0.3">
      <c r="B30" s="637"/>
      <c r="C30" s="36" t="b">
        <v>0</v>
      </c>
      <c r="D30" s="36" t="b">
        <v>0</v>
      </c>
      <c r="E30" s="36" t="b">
        <v>0</v>
      </c>
      <c r="F30" s="36" t="b">
        <v>0</v>
      </c>
      <c r="G30" s="43" t="b">
        <v>0</v>
      </c>
      <c r="I30" s="27"/>
      <c r="J30" s="639" t="s">
        <v>56</v>
      </c>
      <c r="K30" s="640"/>
      <c r="L30" s="130"/>
      <c r="P30" s="150"/>
      <c r="Q30" s="150"/>
      <c r="R30" s="150"/>
      <c r="S30" s="150"/>
    </row>
    <row r="31" spans="2:19" ht="14.5" customHeight="1" x14ac:dyDescent="0.3">
      <c r="B31" s="638"/>
      <c r="C31" s="36" t="b">
        <v>0</v>
      </c>
      <c r="D31" s="36" t="b">
        <v>0</v>
      </c>
      <c r="E31" s="36"/>
      <c r="F31" s="36"/>
      <c r="G31" s="146" t="str">
        <f>IF('CRD-15'!$C$29,"PR, ","") &amp; IF('CRD-15'!$D$29,"PO, ","") &amp; IF('CRD-15'!$E$29,"UP, ","") &amp; IF('CRD-15'!$F$29,"RC, ","") &amp; IF('CRD-15'!$G$29,"INV/IR, ","") &amp; IF('CRD-15'!$C$30,"SH, ","") &amp; IF('CRD-15'!$D$30,"C, ","") &amp; IF('CRD-15'!$E$30,"CAT, ","") &amp; IF('CRD-15'!$F$30,"WF, ","") &amp; IF('CRD-15'!$G$30,"INTEG, ","")&amp; IF('CRD-15'!$C$31,"AN, ","")&amp; IF('CRD-15'!$D$31,"REP, ","")</f>
        <v/>
      </c>
      <c r="I31" s="27"/>
      <c r="J31" s="641"/>
      <c r="K31" s="642"/>
      <c r="L31" s="132"/>
      <c r="P31" s="150"/>
      <c r="Q31" s="150"/>
      <c r="R31" s="150"/>
      <c r="S31" s="150"/>
    </row>
    <row r="32" spans="2:19" ht="14.5" customHeight="1" x14ac:dyDescent="0.3">
      <c r="B32" s="593" t="s">
        <v>744</v>
      </c>
      <c r="C32" s="120"/>
      <c r="D32" s="120"/>
      <c r="E32" s="120"/>
      <c r="F32" s="120"/>
      <c r="G32" s="120"/>
      <c r="H32" s="29"/>
      <c r="I32" s="27"/>
      <c r="J32" s="643"/>
      <c r="K32" s="644"/>
      <c r="L32" s="133"/>
      <c r="P32" s="150"/>
      <c r="Q32" s="150"/>
      <c r="R32" s="150"/>
      <c r="S32" s="150"/>
    </row>
    <row r="33" spans="2:19" s="37" customFormat="1" ht="14.5" customHeight="1" x14ac:dyDescent="0.3">
      <c r="B33" s="585" t="s">
        <v>746</v>
      </c>
      <c r="C33" s="408"/>
      <c r="D33" s="408"/>
      <c r="E33" s="408"/>
      <c r="F33" s="408"/>
      <c r="G33" s="409" t="str">
        <f>IF(C32 &lt;&gt; "", C32, "") &amp; IF(D32 &lt;&gt; "", CONCATENATE(", ",D32), "") &amp; IF(E32 &lt;&gt; "", CONCATENATE(", ",E32), "") &amp; IF(F32 &lt;&gt; "", CONCATENATE(", ",F32), "") &amp; IF(G32 &lt;&gt; "", CONCATENATE(", ",G32), "")</f>
        <v/>
      </c>
      <c r="H33" s="27"/>
      <c r="I33" s="27"/>
      <c r="J33" s="645" t="s">
        <v>55</v>
      </c>
      <c r="K33" s="646"/>
      <c r="L33" s="126"/>
      <c r="P33" s="150"/>
      <c r="Q33" s="150"/>
      <c r="R33" s="150"/>
      <c r="S33" s="150"/>
    </row>
    <row r="34" spans="2:19" s="37" customFormat="1" ht="14.5" customHeight="1" x14ac:dyDescent="0.3">
      <c r="B34" s="45" t="s">
        <v>68</v>
      </c>
      <c r="C34" s="38"/>
      <c r="D34" s="38"/>
      <c r="E34" s="38"/>
      <c r="F34" s="38"/>
      <c r="G34" s="38"/>
      <c r="H34" s="27"/>
      <c r="I34" s="27"/>
      <c r="J34" s="641"/>
      <c r="K34" s="642"/>
      <c r="L34" s="139"/>
      <c r="P34" s="150"/>
      <c r="Q34" s="150"/>
      <c r="R34" s="150"/>
      <c r="S34" s="150"/>
    </row>
    <row r="35" spans="2:19" ht="14.5" customHeight="1" x14ac:dyDescent="0.3">
      <c r="B35" s="647" t="s">
        <v>69</v>
      </c>
      <c r="C35" s="648"/>
      <c r="D35" s="648"/>
      <c r="E35" s="648"/>
      <c r="F35" s="648"/>
      <c r="G35" s="649"/>
      <c r="I35" s="27"/>
      <c r="J35" s="643"/>
      <c r="K35" s="644"/>
      <c r="L35" s="131"/>
      <c r="P35" s="150"/>
      <c r="Q35" s="150"/>
      <c r="R35" s="150"/>
      <c r="S35" s="150"/>
    </row>
    <row r="36" spans="2:19" ht="14.5" customHeight="1" x14ac:dyDescent="0.3">
      <c r="B36" s="650" t="s">
        <v>760</v>
      </c>
      <c r="C36" s="651"/>
      <c r="D36" s="651"/>
      <c r="E36" s="651"/>
      <c r="F36" s="651"/>
      <c r="G36" s="652"/>
      <c r="I36" s="27"/>
      <c r="J36" s="645" t="s">
        <v>57</v>
      </c>
      <c r="K36" s="646"/>
      <c r="L36" s="126"/>
      <c r="P36" s="150"/>
      <c r="Q36" s="150"/>
      <c r="R36" s="150"/>
      <c r="S36" s="150"/>
    </row>
    <row r="37" spans="2:19" ht="14.5" customHeight="1" x14ac:dyDescent="0.3">
      <c r="B37" s="653"/>
      <c r="C37" s="654"/>
      <c r="D37" s="654"/>
      <c r="E37" s="654"/>
      <c r="F37" s="654"/>
      <c r="G37" s="655"/>
      <c r="I37" s="27"/>
      <c r="J37" s="656"/>
      <c r="K37" s="657"/>
      <c r="L37" s="134"/>
      <c r="P37" s="150"/>
      <c r="Q37" s="150"/>
      <c r="R37" s="150"/>
      <c r="S37" s="150"/>
    </row>
    <row r="38" spans="2:19" ht="14.5" customHeight="1" x14ac:dyDescent="0.3">
      <c r="B38" s="653"/>
      <c r="C38" s="654"/>
      <c r="D38" s="654"/>
      <c r="E38" s="654"/>
      <c r="F38" s="654"/>
      <c r="G38" s="655"/>
      <c r="I38" s="27"/>
      <c r="J38" s="658"/>
      <c r="K38" s="659"/>
      <c r="L38" s="134"/>
      <c r="P38" s="150"/>
      <c r="Q38" s="150"/>
      <c r="R38" s="150"/>
      <c r="S38" s="150"/>
    </row>
    <row r="39" spans="2:19" ht="14.5" customHeight="1" x14ac:dyDescent="0.3">
      <c r="B39" s="653"/>
      <c r="C39" s="654"/>
      <c r="D39" s="654"/>
      <c r="E39" s="654"/>
      <c r="F39" s="654"/>
      <c r="G39" s="655"/>
      <c r="I39" s="27"/>
      <c r="J39" s="600" t="s">
        <v>65</v>
      </c>
      <c r="K39" s="601"/>
      <c r="L39" s="126"/>
      <c r="P39" s="150"/>
      <c r="Q39" s="150"/>
      <c r="R39" s="150"/>
      <c r="S39" s="150"/>
    </row>
    <row r="40" spans="2:19" ht="14.5" customHeight="1" x14ac:dyDescent="0.3">
      <c r="B40" s="653"/>
      <c r="C40" s="654"/>
      <c r="D40" s="654"/>
      <c r="E40" s="654"/>
      <c r="F40" s="654"/>
      <c r="G40" s="655"/>
      <c r="I40" s="27"/>
      <c r="J40" s="656"/>
      <c r="K40" s="657"/>
      <c r="L40" s="141"/>
      <c r="P40" s="150"/>
      <c r="Q40" s="150"/>
      <c r="R40" s="150"/>
      <c r="S40" s="150"/>
    </row>
    <row r="41" spans="2:19" ht="14.5" customHeight="1" x14ac:dyDescent="0.3">
      <c r="B41" s="653"/>
      <c r="C41" s="654"/>
      <c r="D41" s="654"/>
      <c r="E41" s="654"/>
      <c r="F41" s="654"/>
      <c r="G41" s="655"/>
      <c r="I41" s="27"/>
      <c r="J41" s="658"/>
      <c r="K41" s="659"/>
      <c r="L41" s="134"/>
      <c r="P41" s="150"/>
      <c r="Q41" s="150"/>
      <c r="R41" s="150"/>
      <c r="S41" s="150"/>
    </row>
    <row r="42" spans="2:19" ht="14.5" customHeight="1" x14ac:dyDescent="0.3">
      <c r="B42" s="653"/>
      <c r="C42" s="654"/>
      <c r="D42" s="654"/>
      <c r="E42" s="654"/>
      <c r="F42" s="654"/>
      <c r="G42" s="655"/>
      <c r="I42" s="27"/>
      <c r="J42" s="645" t="s">
        <v>74</v>
      </c>
      <c r="K42" s="646"/>
      <c r="L42" s="126"/>
      <c r="P42" s="150"/>
      <c r="Q42" s="150"/>
      <c r="R42" s="150"/>
      <c r="S42" s="150"/>
    </row>
    <row r="43" spans="2:19" ht="14.5" customHeight="1" x14ac:dyDescent="0.3">
      <c r="B43" s="653"/>
      <c r="C43" s="654"/>
      <c r="D43" s="654"/>
      <c r="E43" s="654"/>
      <c r="F43" s="654"/>
      <c r="G43" s="655"/>
      <c r="I43" s="27"/>
      <c r="J43" s="660"/>
      <c r="K43" s="661"/>
      <c r="L43" s="123"/>
      <c r="P43" s="150"/>
      <c r="Q43" s="150"/>
      <c r="R43" s="150"/>
      <c r="S43" s="150"/>
    </row>
    <row r="44" spans="2:19" ht="14.5" customHeight="1" x14ac:dyDescent="0.3">
      <c r="B44" s="60" t="s">
        <v>37</v>
      </c>
      <c r="C44" s="664"/>
      <c r="D44" s="664"/>
      <c r="E44" s="664"/>
      <c r="F44" s="61" t="s">
        <v>759</v>
      </c>
      <c r="G44" s="143"/>
      <c r="I44" s="27"/>
      <c r="J44" s="656"/>
      <c r="K44" s="657"/>
      <c r="L44" s="123"/>
      <c r="P44" s="150"/>
      <c r="Q44" s="150"/>
      <c r="R44" s="150"/>
      <c r="S44" s="150"/>
    </row>
    <row r="45" spans="2:19" ht="21" customHeight="1" x14ac:dyDescent="0.3">
      <c r="B45" s="60"/>
      <c r="C45" s="664"/>
      <c r="D45" s="664"/>
      <c r="E45" s="664"/>
      <c r="F45" s="598"/>
      <c r="G45" s="596"/>
      <c r="I45" s="27"/>
      <c r="J45" s="656"/>
      <c r="K45" s="657"/>
      <c r="L45" s="123"/>
      <c r="P45" s="150"/>
      <c r="Q45" s="150"/>
      <c r="R45" s="150"/>
      <c r="S45" s="150"/>
    </row>
    <row r="46" spans="2:19" ht="14.5" customHeight="1" x14ac:dyDescent="0.3">
      <c r="B46" s="666" t="s">
        <v>129</v>
      </c>
      <c r="C46" s="666"/>
      <c r="D46" s="666"/>
      <c r="E46" s="666"/>
      <c r="F46" s="666"/>
      <c r="G46" s="666"/>
      <c r="I46" s="27"/>
      <c r="J46" s="656"/>
      <c r="K46" s="657"/>
      <c r="L46" s="123"/>
      <c r="P46" s="150"/>
      <c r="Q46" s="150"/>
      <c r="R46" s="150"/>
      <c r="S46" s="150"/>
    </row>
    <row r="47" spans="2:19" ht="14.5" customHeight="1" x14ac:dyDescent="0.3">
      <c r="I47" s="27"/>
      <c r="J47" s="656"/>
      <c r="K47" s="657"/>
      <c r="L47" s="134"/>
      <c r="P47" s="150"/>
      <c r="Q47" s="150"/>
      <c r="R47" s="150"/>
      <c r="S47" s="150"/>
    </row>
    <row r="48" spans="2:19" ht="14.5" customHeight="1" x14ac:dyDescent="0.3">
      <c r="B48" s="45" t="s">
        <v>766</v>
      </c>
      <c r="C48" s="38"/>
      <c r="D48" s="38"/>
      <c r="E48" s="38"/>
      <c r="F48" s="38"/>
      <c r="G48" s="38"/>
      <c r="I48" s="27"/>
      <c r="J48" s="656"/>
      <c r="K48" s="657"/>
      <c r="L48" s="140"/>
      <c r="P48" s="150"/>
      <c r="Q48" s="150"/>
      <c r="R48" s="150"/>
      <c r="S48" s="150"/>
    </row>
    <row r="49" spans="2:19" ht="14.5" customHeight="1" x14ac:dyDescent="0.3">
      <c r="B49" s="45"/>
      <c r="C49" s="38"/>
      <c r="D49" s="38"/>
      <c r="E49" s="38"/>
      <c r="F49" s="38"/>
      <c r="G49" s="38"/>
      <c r="I49" s="27"/>
      <c r="J49" s="662"/>
      <c r="K49" s="663"/>
      <c r="L49" s="134"/>
      <c r="P49" s="150"/>
      <c r="Q49" s="150"/>
      <c r="R49" s="150"/>
      <c r="S49" s="150"/>
    </row>
    <row r="50" spans="2:19" ht="14.5" customHeight="1" x14ac:dyDescent="0.3">
      <c r="B50" s="60" t="s">
        <v>756</v>
      </c>
      <c r="C50" s="604"/>
      <c r="D50" s="60" t="s">
        <v>765</v>
      </c>
      <c r="E50" s="60"/>
      <c r="F50" s="60" t="s">
        <v>757</v>
      </c>
      <c r="G50" s="597">
        <v>0</v>
      </c>
      <c r="I50" s="27"/>
      <c r="J50" s="90"/>
      <c r="K50" s="90"/>
      <c r="L50" s="90"/>
      <c r="P50" s="150"/>
      <c r="Q50" s="150"/>
      <c r="R50" s="150"/>
      <c r="S50" s="150"/>
    </row>
    <row r="51" spans="2:19" x14ac:dyDescent="0.3">
      <c r="B51" s="667" t="s">
        <v>758</v>
      </c>
      <c r="C51" s="667"/>
      <c r="D51" s="667"/>
      <c r="E51" s="667"/>
      <c r="F51" s="667"/>
      <c r="G51" s="667"/>
      <c r="J51" s="53"/>
      <c r="K51" s="53"/>
    </row>
    <row r="52" spans="2:19" x14ac:dyDescent="0.3">
      <c r="B52" s="668"/>
      <c r="C52" s="668"/>
      <c r="D52" s="668"/>
      <c r="E52" s="668"/>
      <c r="F52" s="668"/>
      <c r="G52" s="668"/>
      <c r="J52" s="54"/>
      <c r="K52" s="54"/>
    </row>
    <row r="53" spans="2:19" x14ac:dyDescent="0.3">
      <c r="B53" s="594"/>
      <c r="C53" s="594"/>
      <c r="D53" s="594"/>
      <c r="E53" s="594"/>
      <c r="F53" s="594"/>
      <c r="G53" s="594"/>
      <c r="J53" s="53"/>
      <c r="K53" s="53"/>
    </row>
    <row r="54" spans="2:19" x14ac:dyDescent="0.3">
      <c r="B54" s="594"/>
      <c r="C54" s="594"/>
      <c r="D54" s="594"/>
      <c r="E54" s="594"/>
      <c r="F54" s="594"/>
      <c r="G54" s="594"/>
      <c r="J54" s="669"/>
      <c r="K54" s="669"/>
    </row>
    <row r="55" spans="2:19" x14ac:dyDescent="0.3">
      <c r="B55" s="594"/>
      <c r="C55" s="594"/>
      <c r="D55" s="594"/>
      <c r="E55" s="594"/>
      <c r="F55" s="594"/>
      <c r="G55" s="594"/>
      <c r="J55" s="669"/>
      <c r="K55" s="669"/>
    </row>
    <row r="56" spans="2:19" ht="0.75" customHeight="1" x14ac:dyDescent="0.3">
      <c r="B56" s="594"/>
      <c r="C56" s="594"/>
      <c r="D56" s="594"/>
      <c r="E56" s="594"/>
      <c r="F56" s="594"/>
      <c r="G56" s="594"/>
      <c r="J56" s="670"/>
      <c r="K56" s="670"/>
    </row>
    <row r="57" spans="2:19" x14ac:dyDescent="0.3">
      <c r="B57" s="594"/>
      <c r="C57" s="594"/>
      <c r="D57" s="594"/>
      <c r="E57" s="594"/>
      <c r="F57" s="594"/>
      <c r="G57" s="594"/>
      <c r="J57" s="665"/>
      <c r="K57" s="665"/>
    </row>
    <row r="58" spans="2:19" x14ac:dyDescent="0.3">
      <c r="B58" s="594"/>
      <c r="C58" s="594"/>
      <c r="D58" s="594"/>
      <c r="E58" s="594"/>
      <c r="F58" s="594"/>
      <c r="G58" s="594"/>
      <c r="J58" s="599"/>
      <c r="K58" s="599"/>
    </row>
    <row r="59" spans="2:19" x14ac:dyDescent="0.3">
      <c r="B59" s="594"/>
      <c r="C59" s="594"/>
      <c r="D59" s="594"/>
      <c r="E59" s="594"/>
      <c r="F59" s="594"/>
      <c r="G59" s="594"/>
      <c r="J59" s="671"/>
      <c r="K59" s="671"/>
    </row>
    <row r="60" spans="2:19" x14ac:dyDescent="0.3">
      <c r="B60" s="594"/>
      <c r="C60" s="594"/>
      <c r="D60" s="594"/>
      <c r="E60" s="594"/>
      <c r="F60" s="594"/>
      <c r="G60" s="594"/>
      <c r="J60" s="672"/>
      <c r="K60" s="672"/>
    </row>
    <row r="61" spans="2:19" x14ac:dyDescent="0.3">
      <c r="B61" s="594"/>
      <c r="C61" s="594"/>
      <c r="D61" s="594"/>
      <c r="E61" s="594"/>
      <c r="F61" s="594"/>
      <c r="G61" s="594"/>
      <c r="J61" s="665"/>
      <c r="K61" s="665"/>
    </row>
    <row r="62" spans="2:19" x14ac:dyDescent="0.3">
      <c r="B62" s="594"/>
      <c r="C62" s="594"/>
      <c r="D62" s="594"/>
      <c r="E62" s="594"/>
      <c r="F62" s="594"/>
      <c r="G62" s="594"/>
      <c r="J62" s="665"/>
      <c r="K62" s="665"/>
    </row>
    <row r="63" spans="2:19" x14ac:dyDescent="0.3">
      <c r="B63" s="594"/>
      <c r="C63" s="594"/>
      <c r="D63" s="594"/>
      <c r="E63" s="594"/>
      <c r="F63" s="594"/>
      <c r="G63" s="594"/>
      <c r="J63" s="665"/>
      <c r="K63" s="665"/>
    </row>
    <row r="64" spans="2:19" x14ac:dyDescent="0.3">
      <c r="B64" s="594"/>
      <c r="C64" s="594"/>
      <c r="D64" s="594"/>
      <c r="E64" s="594"/>
      <c r="F64" s="594"/>
      <c r="G64" s="594"/>
      <c r="J64" s="665"/>
      <c r="K64" s="665"/>
    </row>
    <row r="65" spans="2:11" x14ac:dyDescent="0.3">
      <c r="B65" s="594"/>
      <c r="C65" s="594"/>
      <c r="D65" s="594"/>
      <c r="E65" s="594"/>
      <c r="F65" s="594"/>
      <c r="G65" s="594"/>
      <c r="J65" s="665"/>
      <c r="K65" s="665"/>
    </row>
    <row r="66" spans="2:11" x14ac:dyDescent="0.3">
      <c r="B66" s="594"/>
      <c r="C66" s="594"/>
      <c r="D66" s="594"/>
      <c r="E66" s="594"/>
      <c r="F66" s="594"/>
      <c r="G66" s="594"/>
      <c r="J66" s="665"/>
      <c r="K66" s="665"/>
    </row>
    <row r="67" spans="2:11" x14ac:dyDescent="0.3">
      <c r="B67" s="594"/>
      <c r="C67" s="594"/>
      <c r="D67" s="594"/>
      <c r="E67" s="594"/>
      <c r="F67" s="594"/>
      <c r="G67" s="594"/>
      <c r="J67" s="665"/>
      <c r="K67" s="665"/>
    </row>
  </sheetData>
  <sheetProtection formatCells="0" formatColumns="0" formatRows="0" insertColumns="0" insertRows="0" insertHyperlinks="0" autoFilter="0"/>
  <dataConsolidate link="1"/>
  <mergeCells count="42">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 ref="J30:K30"/>
    <mergeCell ref="J31:K32"/>
    <mergeCell ref="J33:K33"/>
    <mergeCell ref="J34:K35"/>
    <mergeCell ref="B35:G35"/>
    <mergeCell ref="B36:G43"/>
    <mergeCell ref="J36:K36"/>
    <mergeCell ref="J37:K38"/>
    <mergeCell ref="J40:K41"/>
    <mergeCell ref="J42:K42"/>
    <mergeCell ref="J43:K49"/>
    <mergeCell ref="C44:E44"/>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s>
  <dataValidations count="17">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6B12E321-AAF5-4211-B5F5-5A6ED1BD806E}"/>
    <dataValidation allowBlank="1" showInputMessage="1" showErrorMessage="1" promptTitle="How to specify Default value" prompt="Default value can be fixed (constant) or defined by expression. The expression can be specified with just simple words." sqref="K19" xr:uid="{779CB85F-7039-46A8-872B-EB8407FF42DF}"/>
    <dataValidation type="list" allowBlank="1" showInputMessage="1" promptTitle="How to set field Type" prompt="Select requested field type. If it needs to be a new FMD or any type which is not in the dropdown, set it manually." sqref="K13" xr:uid="{34C16BBE-7EDF-421C-8579-519563B3401F}">
      <formula1>Type</formula1>
    </dataValidation>
    <dataValidation allowBlank="1" showInputMessage="1" showErrorMessage="1" promptTitle="How to add description" prompt="Put a brief description of the requirement here. If custom field(s) needs to be created, use Custom field details table(s) and specify all details there." sqref="B15:G28" xr:uid="{C2A4FC7C-859A-4BEC-AA83-B9E51E44CA61}"/>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54A48DCE-4965-4647-8616-F0FD93B9A671}"/>
    <dataValidation allowBlank="1" showInputMessage="1" showErrorMessage="1" promptTitle="How to set Editability condition" prompt="If there is any specific requirement under which condition the field needs to be editable, describe the logic here." sqref="J34:K35" xr:uid="{95269FC1-6DB7-4BE8-B38E-17E50334C547}"/>
    <dataValidation allowBlank="1" showInputMessage="1" showErrorMessage="1" promptTitle="How to set Visibility condition" prompt="If there is any specific requirement under which condition the field needs to be displayed, describe the logic here." sqref="J31:K32" xr:uid="{EB738B97-E293-4D09-B452-019140FEB31E}"/>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D9D12C45-8688-4E8A-A42E-14266D033B32}"/>
    <dataValidation allowBlank="1" showInputMessage="1" showErrorMessage="1" promptTitle="How to set other requirements" prompt="Additional requirements like enumerations, split criteria etc. need to be specified here." sqref="J43:K50" xr:uid="{AF1842A7-B5F2-40CC-9729-E34C833E53A3}"/>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5D1115D4-0AF7-40F6-BCA6-14D996061892}">
      <formula1>Realm</formula1>
    </dataValidation>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7628ED07-B1E2-47C0-ADE2-67713B0E262F}"/>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68C6C06F-AE06-425D-AE2E-AF655ECFD854}"/>
    <dataValidation allowBlank="1" showInputMessage="1" showErrorMessage="1" promptTitle="How to set Technical name" prompt="CRD submitter can specify the technical name. If not specified, tech lead will set it when building the customization." sqref="K12" xr:uid="{E5CFA5A9-D834-486D-BBF3-2E2A9EBE03D8}"/>
    <dataValidation allowBlank="1" showInputMessage="1" showErrorMessage="1" promptTitle="How to calculate fields count" prompt="Calculate cost of the customization based on Delivery Guidelines_Chargeable Custom Fields document" sqref="G44:G45" xr:uid="{AEA775F1-3986-44E6-BA22-20FA745DC91E}"/>
    <dataValidation type="list" allowBlank="1" showInputMessage="1" sqref="D32:G32" xr:uid="{56241641-CB79-4A00-8C40-D2DF81D3679F}">
      <formula1>Realm</formula1>
    </dataValidation>
    <dataValidation allowBlank="1" showInputMessage="1" showErrorMessage="1" promptTitle="How to add technical description" prompt="Technical description needs to be added by tech lead to sumarize what has been technically done." sqref="B36:G43" xr:uid="{7BFA1693-9D4F-4B23-A62D-6934FEC0A6AE}"/>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86A51222-4130-4E4F-9BD2-A3C403A41253}">
      <formula1>Object</formula1>
    </dataValidation>
  </dataValidations>
  <hyperlinks>
    <hyperlink ref="B1" location="CRD_Overview!A1" display="Go to CRD Overview" xr:uid="{67F737DC-EAE6-497B-99EB-731393C2DC51}"/>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9425"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999426"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999427"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999428"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999429"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999430"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999431"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999432"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999433"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999434"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999435"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999436"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999437"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999438"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999439"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999440"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999441"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999442"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999443"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999444"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999445"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A4375-B755-43BE-86AF-6DDFE96D75CC}">
  <sheetPr codeName="Sheet173">
    <tabColor rgb="FFFF0000"/>
  </sheetPr>
  <dimension ref="A1:Y121"/>
  <sheetViews>
    <sheetView showGridLines="0" zoomScaleNormal="100" workbookViewId="0">
      <pane xSplit="2" ySplit="2" topLeftCell="C3" activePane="bottomRight" state="frozen"/>
      <selection activeCell="B36" sqref="B36:G43"/>
      <selection pane="topRight" activeCell="B36" sqref="B36:G43"/>
      <selection pane="bottomLeft" activeCell="B36" sqref="B36:G43"/>
      <selection pane="bottomRight" activeCell="B36" sqref="B36:G43"/>
    </sheetView>
  </sheetViews>
  <sheetFormatPr defaultColWidth="9.1796875" defaultRowHeight="11.5" x14ac:dyDescent="0.25"/>
  <cols>
    <col min="1" max="1" width="12.54296875" style="109" customWidth="1"/>
    <col min="2" max="2" width="35.1796875" style="112" customWidth="1"/>
    <col min="3" max="25" width="45.54296875" style="112" customWidth="1"/>
    <col min="26" max="16384" width="9.1796875" style="112"/>
  </cols>
  <sheetData>
    <row r="1" spans="1:25" s="104" customFormat="1" ht="71.5" customHeight="1" x14ac:dyDescent="0.35">
      <c r="A1" s="147" t="s">
        <v>116</v>
      </c>
      <c r="B1" s="119" t="s">
        <v>15</v>
      </c>
      <c r="C1" s="152" t="s">
        <v>131</v>
      </c>
      <c r="D1" s="153" t="s">
        <v>132</v>
      </c>
      <c r="E1" s="152"/>
    </row>
    <row r="2" spans="1:25" s="118" customFormat="1" ht="13" x14ac:dyDescent="0.3">
      <c r="A2" s="117" t="s">
        <v>110</v>
      </c>
      <c r="B2" s="117" t="s">
        <v>117</v>
      </c>
      <c r="C2" s="154" t="s">
        <v>79</v>
      </c>
      <c r="D2" s="117" t="s">
        <v>82</v>
      </c>
      <c r="E2" s="117"/>
      <c r="F2" s="117"/>
      <c r="G2" s="117"/>
      <c r="H2" s="117"/>
      <c r="I2" s="117"/>
    </row>
    <row r="3" spans="1:25" s="108" customFormat="1" x14ac:dyDescent="0.25">
      <c r="A3" s="105"/>
      <c r="B3" s="106"/>
      <c r="C3" s="107"/>
      <c r="D3" s="107"/>
      <c r="E3" s="107"/>
      <c r="F3" s="107"/>
      <c r="G3" s="107"/>
      <c r="H3" s="107"/>
      <c r="I3" s="107"/>
      <c r="J3" s="107"/>
      <c r="K3" s="107"/>
      <c r="L3" s="107"/>
      <c r="M3" s="107"/>
      <c r="N3" s="107"/>
      <c r="O3" s="107"/>
      <c r="P3" s="107"/>
      <c r="Q3" s="107"/>
      <c r="R3" s="107"/>
      <c r="S3" s="107"/>
      <c r="T3" s="107"/>
      <c r="U3" s="107"/>
      <c r="V3" s="107"/>
      <c r="W3" s="107"/>
      <c r="X3" s="107"/>
      <c r="Y3" s="107"/>
    </row>
    <row r="4" spans="1:25" x14ac:dyDescent="0.25">
      <c r="B4" s="110"/>
      <c r="C4" s="111"/>
      <c r="D4" s="111"/>
      <c r="E4" s="111"/>
      <c r="F4" s="111"/>
      <c r="G4" s="111"/>
      <c r="H4" s="111"/>
      <c r="I4" s="111"/>
      <c r="J4" s="111"/>
      <c r="K4" s="111"/>
      <c r="L4" s="111"/>
      <c r="M4" s="111"/>
      <c r="N4" s="111"/>
      <c r="O4" s="111"/>
      <c r="P4" s="111"/>
      <c r="Q4" s="111"/>
      <c r="R4" s="111"/>
      <c r="S4" s="111"/>
      <c r="T4" s="111"/>
      <c r="U4" s="111"/>
      <c r="V4" s="111"/>
      <c r="W4" s="111"/>
      <c r="X4" s="111"/>
      <c r="Y4" s="111"/>
    </row>
    <row r="5" spans="1:25" x14ac:dyDescent="0.25">
      <c r="B5" s="110"/>
      <c r="C5" s="111"/>
      <c r="D5" s="111"/>
      <c r="E5" s="111"/>
      <c r="F5" s="111"/>
      <c r="G5" s="111"/>
      <c r="H5" s="111"/>
      <c r="I5" s="111"/>
      <c r="J5" s="111"/>
      <c r="K5" s="111"/>
      <c r="L5" s="111"/>
      <c r="M5" s="111"/>
      <c r="N5" s="111"/>
      <c r="O5" s="111"/>
      <c r="P5" s="111"/>
      <c r="Q5" s="111"/>
      <c r="R5" s="111"/>
      <c r="S5" s="111"/>
      <c r="T5" s="111"/>
      <c r="U5" s="111"/>
      <c r="V5" s="111"/>
      <c r="W5" s="111"/>
      <c r="X5" s="111"/>
      <c r="Y5" s="111"/>
    </row>
    <row r="6" spans="1:25" x14ac:dyDescent="0.25">
      <c r="B6" s="110"/>
      <c r="C6" s="111"/>
      <c r="D6" s="111"/>
      <c r="E6" s="111"/>
      <c r="F6" s="111"/>
      <c r="G6" s="111"/>
      <c r="H6" s="111"/>
      <c r="I6" s="111"/>
      <c r="J6" s="111"/>
      <c r="K6" s="111"/>
      <c r="L6" s="111"/>
      <c r="M6" s="111"/>
      <c r="N6" s="111"/>
      <c r="O6" s="111"/>
      <c r="P6" s="111"/>
      <c r="Q6" s="111"/>
      <c r="R6" s="111"/>
      <c r="S6" s="111"/>
      <c r="T6" s="111"/>
      <c r="U6" s="111"/>
      <c r="V6" s="111"/>
      <c r="W6" s="111"/>
      <c r="X6" s="111"/>
      <c r="Y6" s="111"/>
    </row>
    <row r="7" spans="1:25" x14ac:dyDescent="0.25">
      <c r="B7" s="110"/>
      <c r="C7" s="111"/>
      <c r="D7" s="111"/>
      <c r="E7" s="111"/>
      <c r="F7" s="111"/>
      <c r="G7" s="111"/>
      <c r="H7" s="111"/>
      <c r="I7" s="111"/>
      <c r="J7" s="111"/>
      <c r="K7" s="111"/>
      <c r="L7" s="111"/>
      <c r="M7" s="111"/>
      <c r="N7" s="111"/>
      <c r="O7" s="111"/>
      <c r="P7" s="111"/>
      <c r="Q7" s="111"/>
      <c r="R7" s="111"/>
      <c r="S7" s="111"/>
      <c r="T7" s="111"/>
      <c r="U7" s="111"/>
      <c r="V7" s="111"/>
      <c r="W7" s="111"/>
      <c r="X7" s="111"/>
      <c r="Y7" s="111"/>
    </row>
    <row r="8" spans="1:25" x14ac:dyDescent="0.25">
      <c r="B8" s="110"/>
      <c r="C8" s="111"/>
      <c r="D8" s="111"/>
      <c r="E8" s="111"/>
      <c r="F8" s="111"/>
      <c r="G8" s="111"/>
      <c r="H8" s="111"/>
      <c r="I8" s="111"/>
      <c r="J8" s="111"/>
      <c r="K8" s="111"/>
      <c r="L8" s="111"/>
      <c r="M8" s="111"/>
      <c r="N8" s="111"/>
      <c r="O8" s="111"/>
      <c r="P8" s="111"/>
      <c r="Q8" s="111"/>
      <c r="R8" s="111"/>
      <c r="S8" s="111"/>
      <c r="T8" s="111"/>
      <c r="U8" s="111"/>
      <c r="V8" s="111"/>
      <c r="W8" s="111"/>
      <c r="X8" s="111"/>
      <c r="Y8" s="111"/>
    </row>
    <row r="9" spans="1:25" x14ac:dyDescent="0.25">
      <c r="B9" s="110"/>
      <c r="C9" s="111"/>
      <c r="D9" s="111"/>
      <c r="E9" s="111"/>
      <c r="F9" s="111"/>
      <c r="G9" s="111"/>
      <c r="H9" s="111"/>
      <c r="I9" s="111"/>
      <c r="J9" s="111"/>
      <c r="K9" s="111"/>
      <c r="L9" s="111"/>
      <c r="M9" s="111"/>
      <c r="N9" s="111"/>
      <c r="O9" s="111"/>
      <c r="P9" s="111"/>
      <c r="Q9" s="111"/>
      <c r="R9" s="111"/>
      <c r="S9" s="111"/>
      <c r="T9" s="111"/>
      <c r="U9" s="111"/>
      <c r="V9" s="111"/>
      <c r="W9" s="111"/>
      <c r="X9" s="111"/>
      <c r="Y9" s="111"/>
    </row>
    <row r="10" spans="1:25" x14ac:dyDescent="0.25">
      <c r="B10" s="110"/>
      <c r="C10" s="111"/>
      <c r="D10" s="111"/>
      <c r="E10" s="111"/>
      <c r="F10" s="111"/>
      <c r="G10" s="111"/>
      <c r="H10" s="111"/>
      <c r="I10" s="111"/>
      <c r="J10" s="111"/>
      <c r="K10" s="111"/>
      <c r="L10" s="111"/>
      <c r="M10" s="111"/>
      <c r="N10" s="111"/>
      <c r="O10" s="111"/>
      <c r="P10" s="111"/>
      <c r="Q10" s="111"/>
      <c r="R10" s="111"/>
      <c r="S10" s="111"/>
      <c r="T10" s="111"/>
      <c r="U10" s="111"/>
      <c r="V10" s="111"/>
      <c r="W10" s="111"/>
      <c r="X10" s="111"/>
      <c r="Y10" s="111"/>
    </row>
    <row r="11" spans="1:25" x14ac:dyDescent="0.25">
      <c r="B11" s="110"/>
      <c r="C11" s="111"/>
      <c r="D11" s="111"/>
      <c r="E11" s="111"/>
      <c r="F11" s="111"/>
      <c r="G11" s="111"/>
      <c r="H11" s="111"/>
      <c r="I11" s="111"/>
      <c r="J11" s="111"/>
      <c r="K11" s="111"/>
      <c r="L11" s="111"/>
      <c r="M11" s="111"/>
      <c r="N11" s="111"/>
      <c r="O11" s="111"/>
      <c r="P11" s="111"/>
      <c r="Q11" s="111"/>
      <c r="R11" s="111"/>
      <c r="S11" s="111"/>
      <c r="T11" s="111"/>
      <c r="U11" s="111"/>
      <c r="V11" s="111"/>
      <c r="W11" s="111"/>
      <c r="X11" s="111"/>
      <c r="Y11" s="111"/>
    </row>
    <row r="12" spans="1:25" x14ac:dyDescent="0.25">
      <c r="B12" s="110"/>
      <c r="C12" s="111"/>
      <c r="D12" s="111"/>
      <c r="E12" s="111"/>
      <c r="F12" s="111"/>
      <c r="G12" s="111"/>
      <c r="H12" s="111"/>
      <c r="I12" s="111"/>
      <c r="J12" s="111"/>
      <c r="K12" s="111"/>
      <c r="L12" s="111"/>
      <c r="M12" s="111"/>
      <c r="N12" s="111"/>
      <c r="O12" s="111"/>
      <c r="P12" s="111"/>
      <c r="Q12" s="111"/>
      <c r="R12" s="111"/>
      <c r="S12" s="111"/>
      <c r="T12" s="111"/>
      <c r="U12" s="111"/>
      <c r="V12" s="111"/>
      <c r="W12" s="111"/>
      <c r="X12" s="111"/>
      <c r="Y12" s="111"/>
    </row>
    <row r="13" spans="1:25" x14ac:dyDescent="0.25">
      <c r="B13" s="110"/>
      <c r="C13" s="111"/>
      <c r="D13" s="111"/>
      <c r="E13" s="111"/>
      <c r="F13" s="111"/>
      <c r="G13" s="111"/>
      <c r="H13" s="111"/>
      <c r="I13" s="111"/>
      <c r="J13" s="111"/>
      <c r="K13" s="111"/>
      <c r="L13" s="111"/>
      <c r="M13" s="111"/>
      <c r="N13" s="111"/>
      <c r="O13" s="111"/>
      <c r="P13" s="111"/>
      <c r="Q13" s="111"/>
      <c r="R13" s="111"/>
      <c r="S13" s="111"/>
      <c r="T13" s="111"/>
      <c r="U13" s="111"/>
      <c r="V13" s="111"/>
      <c r="W13" s="111"/>
      <c r="X13" s="111"/>
      <c r="Y13" s="111"/>
    </row>
    <row r="14" spans="1:25" x14ac:dyDescent="0.25">
      <c r="B14" s="110"/>
      <c r="C14" s="111"/>
      <c r="D14" s="111"/>
      <c r="E14" s="111"/>
      <c r="F14" s="111"/>
      <c r="G14" s="111"/>
      <c r="H14" s="111"/>
      <c r="I14" s="111"/>
      <c r="J14" s="111"/>
      <c r="K14" s="111"/>
      <c r="L14" s="111"/>
      <c r="M14" s="111"/>
      <c r="N14" s="111"/>
      <c r="O14" s="111"/>
      <c r="P14" s="111"/>
      <c r="Q14" s="111"/>
      <c r="R14" s="111"/>
      <c r="S14" s="111"/>
      <c r="T14" s="111"/>
      <c r="U14" s="111"/>
      <c r="V14" s="111"/>
      <c r="W14" s="111"/>
      <c r="X14" s="111"/>
      <c r="Y14" s="111"/>
    </row>
    <row r="15" spans="1:25" x14ac:dyDescent="0.25">
      <c r="B15" s="110"/>
      <c r="C15" s="111"/>
      <c r="D15" s="111"/>
      <c r="E15" s="111"/>
      <c r="F15" s="111"/>
      <c r="G15" s="111"/>
      <c r="H15" s="111"/>
      <c r="I15" s="111"/>
      <c r="J15" s="111"/>
      <c r="K15" s="111"/>
      <c r="L15" s="111"/>
      <c r="M15" s="111"/>
      <c r="N15" s="111"/>
      <c r="O15" s="111"/>
      <c r="P15" s="111"/>
      <c r="Q15" s="111"/>
      <c r="R15" s="111"/>
      <c r="S15" s="111"/>
      <c r="T15" s="111"/>
      <c r="U15" s="111"/>
      <c r="V15" s="111"/>
      <c r="W15" s="111"/>
      <c r="X15" s="111"/>
      <c r="Y15" s="111"/>
    </row>
    <row r="16" spans="1:25" x14ac:dyDescent="0.25">
      <c r="B16" s="110"/>
      <c r="C16" s="155"/>
      <c r="D16" s="111"/>
      <c r="E16" s="111"/>
      <c r="F16" s="111"/>
      <c r="G16" s="111"/>
      <c r="H16" s="111"/>
      <c r="I16" s="111"/>
      <c r="J16" s="111"/>
      <c r="K16" s="111"/>
      <c r="L16" s="111"/>
      <c r="M16" s="111"/>
      <c r="N16" s="111"/>
      <c r="O16" s="111"/>
      <c r="P16" s="111"/>
      <c r="Q16" s="111"/>
      <c r="R16" s="111"/>
      <c r="S16" s="111"/>
      <c r="T16" s="111"/>
      <c r="U16" s="111"/>
      <c r="V16" s="111"/>
      <c r="W16" s="111"/>
      <c r="X16" s="111"/>
      <c r="Y16" s="111"/>
    </row>
    <row r="17" spans="2:25" x14ac:dyDescent="0.25">
      <c r="B17" s="110"/>
      <c r="C17" s="155"/>
      <c r="D17" s="111"/>
      <c r="E17" s="111"/>
      <c r="F17" s="111"/>
      <c r="G17" s="111"/>
      <c r="H17" s="111"/>
      <c r="I17" s="111"/>
      <c r="J17" s="111"/>
      <c r="K17" s="111"/>
      <c r="L17" s="111"/>
      <c r="M17" s="111"/>
      <c r="N17" s="111"/>
      <c r="O17" s="111"/>
      <c r="P17" s="111"/>
      <c r="Q17" s="111"/>
      <c r="R17" s="111"/>
      <c r="S17" s="111"/>
      <c r="T17" s="111"/>
      <c r="U17" s="111"/>
      <c r="V17" s="111"/>
      <c r="W17" s="111"/>
      <c r="X17" s="111"/>
      <c r="Y17" s="111"/>
    </row>
    <row r="18" spans="2:25" x14ac:dyDescent="0.25">
      <c r="B18" s="110"/>
      <c r="C18" s="111"/>
      <c r="D18" s="111"/>
      <c r="E18" s="111"/>
      <c r="F18" s="111"/>
      <c r="G18" s="111"/>
      <c r="H18" s="111"/>
      <c r="I18" s="111"/>
      <c r="J18" s="111"/>
      <c r="K18" s="111"/>
      <c r="L18" s="111"/>
      <c r="M18" s="111"/>
      <c r="N18" s="111"/>
      <c r="O18" s="111"/>
      <c r="P18" s="111"/>
      <c r="Q18" s="111"/>
      <c r="R18" s="111"/>
      <c r="S18" s="111"/>
      <c r="T18" s="111"/>
      <c r="U18" s="111"/>
      <c r="V18" s="111"/>
      <c r="W18" s="111"/>
      <c r="X18" s="111"/>
      <c r="Y18" s="111"/>
    </row>
    <row r="19" spans="2:25" x14ac:dyDescent="0.25">
      <c r="B19" s="110"/>
      <c r="C19" s="111"/>
      <c r="D19" s="111"/>
      <c r="E19" s="111"/>
      <c r="F19" s="111"/>
      <c r="G19" s="111"/>
      <c r="H19" s="111"/>
      <c r="I19" s="111"/>
      <c r="J19" s="111"/>
      <c r="K19" s="111"/>
      <c r="L19" s="111"/>
      <c r="M19" s="111"/>
      <c r="N19" s="111"/>
      <c r="O19" s="111"/>
      <c r="P19" s="111"/>
      <c r="Q19" s="111"/>
      <c r="R19" s="111"/>
      <c r="S19" s="111"/>
      <c r="T19" s="111"/>
      <c r="U19" s="111"/>
      <c r="V19" s="111"/>
      <c r="W19" s="111"/>
      <c r="X19" s="111"/>
      <c r="Y19" s="111"/>
    </row>
    <row r="20" spans="2:25" x14ac:dyDescent="0.25">
      <c r="B20" s="110"/>
      <c r="C20" s="111"/>
      <c r="D20" s="111"/>
      <c r="E20" s="111"/>
      <c r="F20" s="111"/>
      <c r="G20" s="111"/>
      <c r="H20" s="111"/>
      <c r="I20" s="111"/>
      <c r="J20" s="111"/>
      <c r="K20" s="111"/>
      <c r="L20" s="111"/>
      <c r="M20" s="111"/>
      <c r="N20" s="111"/>
      <c r="O20" s="111"/>
      <c r="P20" s="111"/>
      <c r="Q20" s="111"/>
      <c r="R20" s="111"/>
      <c r="S20" s="111"/>
      <c r="T20" s="111"/>
      <c r="U20" s="111"/>
      <c r="V20" s="111"/>
      <c r="W20" s="111"/>
      <c r="X20" s="111"/>
      <c r="Y20" s="111"/>
    </row>
    <row r="21" spans="2:25" x14ac:dyDescent="0.25">
      <c r="B21" s="110"/>
      <c r="C21" s="111"/>
      <c r="D21" s="111"/>
      <c r="E21" s="111"/>
      <c r="F21" s="111"/>
      <c r="G21" s="111"/>
      <c r="H21" s="111"/>
      <c r="I21" s="111"/>
      <c r="J21" s="111"/>
      <c r="K21" s="111"/>
      <c r="L21" s="111"/>
      <c r="M21" s="111"/>
      <c r="N21" s="111"/>
      <c r="O21" s="111"/>
      <c r="P21" s="111"/>
      <c r="Q21" s="111"/>
      <c r="R21" s="111"/>
      <c r="S21" s="111"/>
      <c r="T21" s="111"/>
      <c r="U21" s="111"/>
      <c r="V21" s="111"/>
      <c r="W21" s="111"/>
      <c r="X21" s="111"/>
      <c r="Y21" s="111"/>
    </row>
    <row r="22" spans="2:25" x14ac:dyDescent="0.25">
      <c r="B22" s="110"/>
      <c r="C22" s="111"/>
      <c r="D22" s="111"/>
      <c r="E22" s="111"/>
      <c r="F22" s="111"/>
      <c r="G22" s="111"/>
      <c r="H22" s="111"/>
      <c r="I22" s="111"/>
      <c r="J22" s="111"/>
      <c r="K22" s="111"/>
      <c r="L22" s="111"/>
      <c r="M22" s="111"/>
      <c r="N22" s="111"/>
      <c r="O22" s="111"/>
      <c r="P22" s="111"/>
      <c r="Q22" s="111"/>
      <c r="R22" s="111"/>
      <c r="S22" s="111"/>
      <c r="T22" s="111"/>
      <c r="U22" s="111"/>
      <c r="V22" s="111"/>
      <c r="W22" s="111"/>
      <c r="X22" s="111"/>
      <c r="Y22" s="111"/>
    </row>
    <row r="23" spans="2:25" x14ac:dyDescent="0.25">
      <c r="B23" s="110"/>
      <c r="C23" s="111"/>
      <c r="D23" s="111"/>
      <c r="E23" s="111"/>
      <c r="F23" s="111"/>
      <c r="G23" s="111"/>
      <c r="H23" s="111"/>
      <c r="I23" s="111"/>
      <c r="J23" s="111"/>
      <c r="K23" s="111"/>
      <c r="L23" s="111"/>
      <c r="M23" s="111"/>
      <c r="N23" s="111"/>
      <c r="O23" s="111"/>
      <c r="P23" s="111"/>
      <c r="Q23" s="111"/>
      <c r="R23" s="111"/>
      <c r="S23" s="111"/>
      <c r="T23" s="111"/>
      <c r="U23" s="111"/>
      <c r="V23" s="111"/>
      <c r="W23" s="111"/>
      <c r="X23" s="111"/>
      <c r="Y23" s="111"/>
    </row>
    <row r="24" spans="2:25" x14ac:dyDescent="0.25">
      <c r="B24" s="110"/>
      <c r="C24" s="111"/>
      <c r="D24" s="111"/>
      <c r="E24" s="111"/>
      <c r="F24" s="111"/>
      <c r="G24" s="111"/>
      <c r="H24" s="111"/>
      <c r="I24" s="111"/>
      <c r="J24" s="111"/>
      <c r="K24" s="111"/>
      <c r="L24" s="111"/>
      <c r="M24" s="111"/>
      <c r="N24" s="111"/>
      <c r="O24" s="111"/>
      <c r="P24" s="111"/>
      <c r="Q24" s="111"/>
      <c r="R24" s="111"/>
      <c r="S24" s="111"/>
      <c r="T24" s="111"/>
      <c r="U24" s="111"/>
      <c r="V24" s="111"/>
      <c r="W24" s="111"/>
      <c r="X24" s="111"/>
      <c r="Y24" s="111"/>
    </row>
    <row r="25" spans="2:25" x14ac:dyDescent="0.25">
      <c r="B25" s="110"/>
      <c r="C25" s="111"/>
      <c r="D25" s="111"/>
      <c r="E25" s="111"/>
      <c r="F25" s="111"/>
      <c r="G25" s="111"/>
      <c r="H25" s="111"/>
      <c r="I25" s="111"/>
      <c r="J25" s="111"/>
      <c r="K25" s="111"/>
      <c r="L25" s="111"/>
      <c r="M25" s="111"/>
      <c r="N25" s="111"/>
      <c r="O25" s="111"/>
      <c r="P25" s="111"/>
      <c r="Q25" s="111"/>
      <c r="R25" s="111"/>
      <c r="S25" s="111"/>
      <c r="T25" s="111"/>
      <c r="U25" s="111"/>
      <c r="V25" s="111"/>
      <c r="W25" s="111"/>
      <c r="X25" s="111"/>
      <c r="Y25" s="111"/>
    </row>
    <row r="26" spans="2:25" x14ac:dyDescent="0.25">
      <c r="B26" s="110"/>
      <c r="C26" s="111"/>
      <c r="D26" s="111"/>
      <c r="E26" s="111"/>
      <c r="F26" s="111"/>
      <c r="G26" s="111"/>
      <c r="H26" s="111"/>
      <c r="I26" s="111"/>
      <c r="J26" s="111"/>
      <c r="K26" s="111"/>
      <c r="L26" s="111"/>
      <c r="M26" s="111"/>
      <c r="N26" s="111"/>
      <c r="O26" s="111"/>
      <c r="P26" s="111"/>
      <c r="Q26" s="111"/>
      <c r="R26" s="111"/>
      <c r="S26" s="111"/>
      <c r="T26" s="111"/>
      <c r="U26" s="111"/>
      <c r="V26" s="111"/>
      <c r="W26" s="111"/>
      <c r="X26" s="111"/>
      <c r="Y26" s="111"/>
    </row>
    <row r="27" spans="2:25" x14ac:dyDescent="0.25">
      <c r="B27" s="110"/>
      <c r="C27" s="111"/>
      <c r="D27" s="111"/>
      <c r="E27" s="111"/>
      <c r="F27" s="111"/>
      <c r="G27" s="111"/>
      <c r="H27" s="111"/>
      <c r="I27" s="111"/>
      <c r="J27" s="111"/>
      <c r="K27" s="111"/>
      <c r="L27" s="111"/>
      <c r="M27" s="111"/>
      <c r="N27" s="111"/>
      <c r="O27" s="111"/>
      <c r="P27" s="111"/>
      <c r="Q27" s="111"/>
      <c r="R27" s="111"/>
      <c r="S27" s="111"/>
      <c r="T27" s="111"/>
      <c r="U27" s="111"/>
      <c r="V27" s="111"/>
      <c r="W27" s="111"/>
      <c r="X27" s="111"/>
      <c r="Y27" s="111"/>
    </row>
    <row r="28" spans="2:25" x14ac:dyDescent="0.25">
      <c r="B28" s="110"/>
      <c r="C28" s="111"/>
      <c r="D28" s="111"/>
      <c r="E28" s="111"/>
      <c r="F28" s="111"/>
      <c r="G28" s="111"/>
      <c r="H28" s="111"/>
      <c r="I28" s="111"/>
      <c r="J28" s="111"/>
      <c r="K28" s="111"/>
      <c r="L28" s="111"/>
      <c r="M28" s="111"/>
      <c r="N28" s="111"/>
      <c r="O28" s="111"/>
      <c r="P28" s="111"/>
      <c r="Q28" s="111"/>
      <c r="R28" s="111"/>
      <c r="S28" s="111"/>
      <c r="T28" s="111"/>
      <c r="U28" s="111"/>
      <c r="V28" s="111"/>
      <c r="W28" s="111"/>
      <c r="X28" s="111"/>
      <c r="Y28" s="111"/>
    </row>
    <row r="29" spans="2:25" x14ac:dyDescent="0.25">
      <c r="B29" s="110"/>
      <c r="C29" s="111"/>
      <c r="D29" s="111"/>
      <c r="E29" s="111"/>
      <c r="F29" s="111"/>
      <c r="G29" s="111"/>
      <c r="H29" s="111"/>
      <c r="I29" s="111"/>
      <c r="J29" s="111"/>
      <c r="K29" s="111"/>
      <c r="L29" s="111"/>
      <c r="M29" s="111"/>
      <c r="N29" s="111"/>
      <c r="O29" s="111"/>
      <c r="P29" s="111"/>
      <c r="Q29" s="111"/>
      <c r="R29" s="111"/>
      <c r="S29" s="111"/>
      <c r="T29" s="111"/>
      <c r="U29" s="111"/>
      <c r="V29" s="111"/>
      <c r="W29" s="111"/>
      <c r="X29" s="111"/>
      <c r="Y29" s="111"/>
    </row>
    <row r="30" spans="2:25" x14ac:dyDescent="0.25">
      <c r="B30" s="110"/>
      <c r="C30" s="111"/>
      <c r="D30" s="111"/>
      <c r="E30" s="111"/>
      <c r="F30" s="111"/>
      <c r="G30" s="111"/>
      <c r="H30" s="111"/>
      <c r="I30" s="111"/>
      <c r="J30" s="111"/>
      <c r="K30" s="111"/>
      <c r="L30" s="111"/>
      <c r="M30" s="111"/>
      <c r="N30" s="111"/>
      <c r="O30" s="111"/>
      <c r="P30" s="111"/>
      <c r="Q30" s="111"/>
      <c r="R30" s="111"/>
      <c r="S30" s="111"/>
      <c r="T30" s="111"/>
      <c r="U30" s="111"/>
      <c r="V30" s="111"/>
      <c r="W30" s="111"/>
      <c r="X30" s="111"/>
      <c r="Y30" s="111"/>
    </row>
    <row r="31" spans="2:25" x14ac:dyDescent="0.25">
      <c r="B31" s="110"/>
      <c r="C31" s="111"/>
      <c r="D31" s="111"/>
      <c r="E31" s="111"/>
      <c r="F31" s="111"/>
      <c r="G31" s="111"/>
      <c r="H31" s="111"/>
      <c r="I31" s="111"/>
      <c r="J31" s="111"/>
      <c r="K31" s="111"/>
      <c r="L31" s="111"/>
      <c r="M31" s="111"/>
      <c r="N31" s="111"/>
      <c r="O31" s="111"/>
      <c r="P31" s="111"/>
      <c r="Q31" s="111"/>
      <c r="R31" s="111"/>
      <c r="S31" s="111"/>
      <c r="T31" s="111"/>
      <c r="U31" s="111"/>
      <c r="V31" s="111"/>
      <c r="W31" s="111"/>
      <c r="X31" s="111"/>
      <c r="Y31" s="111"/>
    </row>
    <row r="32" spans="2:25" x14ac:dyDescent="0.25">
      <c r="B32" s="110"/>
      <c r="C32" s="111"/>
      <c r="D32" s="111"/>
      <c r="E32" s="111"/>
      <c r="F32" s="111"/>
      <c r="G32" s="111"/>
      <c r="H32" s="111"/>
      <c r="I32" s="111"/>
      <c r="J32" s="111"/>
      <c r="K32" s="111"/>
      <c r="L32" s="111"/>
      <c r="M32" s="111"/>
      <c r="N32" s="111"/>
      <c r="O32" s="111"/>
      <c r="P32" s="111"/>
      <c r="Q32" s="111"/>
      <c r="R32" s="111"/>
      <c r="S32" s="111"/>
      <c r="T32" s="111"/>
      <c r="U32" s="111"/>
      <c r="V32" s="111"/>
      <c r="W32" s="111"/>
      <c r="X32" s="111"/>
      <c r="Y32" s="111"/>
    </row>
    <row r="33" spans="1:25" x14ac:dyDescent="0.25">
      <c r="B33" s="110"/>
      <c r="C33" s="111"/>
      <c r="D33" s="111"/>
      <c r="E33" s="111"/>
      <c r="F33" s="111"/>
      <c r="G33" s="111"/>
      <c r="H33" s="111"/>
      <c r="I33" s="111"/>
      <c r="J33" s="111"/>
      <c r="K33" s="111"/>
      <c r="L33" s="111"/>
      <c r="M33" s="111"/>
      <c r="N33" s="111"/>
      <c r="O33" s="111"/>
      <c r="P33" s="111"/>
      <c r="Q33" s="111"/>
      <c r="R33" s="111"/>
      <c r="S33" s="111"/>
      <c r="T33" s="111"/>
      <c r="U33" s="111"/>
      <c r="V33" s="111"/>
      <c r="W33" s="111"/>
      <c r="X33" s="111"/>
      <c r="Y33" s="111"/>
    </row>
    <row r="34" spans="1:25" x14ac:dyDescent="0.25">
      <c r="B34" s="110"/>
      <c r="C34" s="111"/>
      <c r="D34" s="111"/>
      <c r="E34" s="111"/>
      <c r="F34" s="111"/>
      <c r="G34" s="111"/>
      <c r="H34" s="111"/>
      <c r="I34" s="111"/>
      <c r="J34" s="111"/>
      <c r="K34" s="111"/>
      <c r="L34" s="111"/>
      <c r="M34" s="111"/>
      <c r="N34" s="111"/>
      <c r="O34" s="111"/>
      <c r="P34" s="111"/>
      <c r="Q34" s="111"/>
      <c r="R34" s="111"/>
      <c r="S34" s="111"/>
      <c r="T34" s="111"/>
      <c r="U34" s="111"/>
      <c r="V34" s="111"/>
      <c r="W34" s="111"/>
      <c r="X34" s="111"/>
      <c r="Y34" s="111"/>
    </row>
    <row r="35" spans="1:25" x14ac:dyDescent="0.25">
      <c r="B35" s="110"/>
      <c r="C35" s="111"/>
      <c r="D35" s="111"/>
      <c r="E35" s="111"/>
      <c r="F35" s="111"/>
      <c r="G35" s="111"/>
      <c r="H35" s="111"/>
      <c r="I35" s="111"/>
      <c r="J35" s="111"/>
      <c r="K35" s="111"/>
      <c r="L35" s="111"/>
      <c r="M35" s="111"/>
      <c r="N35" s="111"/>
      <c r="O35" s="111"/>
      <c r="P35" s="111"/>
      <c r="Q35" s="111"/>
      <c r="R35" s="111"/>
      <c r="S35" s="111"/>
      <c r="T35" s="111"/>
      <c r="U35" s="111"/>
      <c r="V35" s="111"/>
      <c r="W35" s="111"/>
      <c r="X35" s="111"/>
      <c r="Y35" s="111"/>
    </row>
    <row r="36" spans="1:25" x14ac:dyDescent="0.25">
      <c r="B36" s="110"/>
      <c r="C36" s="111"/>
      <c r="D36" s="111"/>
      <c r="E36" s="111"/>
      <c r="F36" s="111"/>
      <c r="G36" s="111"/>
      <c r="H36" s="111"/>
      <c r="I36" s="111"/>
      <c r="J36" s="111"/>
      <c r="K36" s="111"/>
      <c r="L36" s="111"/>
      <c r="M36" s="111"/>
      <c r="N36" s="111"/>
      <c r="O36" s="111"/>
      <c r="P36" s="111"/>
      <c r="Q36" s="111"/>
      <c r="R36" s="111"/>
      <c r="S36" s="111"/>
      <c r="T36" s="111"/>
      <c r="U36" s="111"/>
      <c r="V36" s="111"/>
      <c r="W36" s="111"/>
      <c r="X36" s="111"/>
      <c r="Y36" s="111"/>
    </row>
    <row r="37" spans="1:25" x14ac:dyDescent="0.25">
      <c r="B37" s="110"/>
      <c r="C37" s="111"/>
      <c r="D37" s="111"/>
      <c r="E37" s="111"/>
      <c r="F37" s="111"/>
      <c r="G37" s="111"/>
      <c r="H37" s="111"/>
      <c r="I37" s="111"/>
      <c r="J37" s="111"/>
      <c r="K37" s="111"/>
      <c r="L37" s="111"/>
      <c r="M37" s="111"/>
      <c r="N37" s="111"/>
      <c r="O37" s="111"/>
      <c r="P37" s="111"/>
      <c r="Q37" s="111"/>
      <c r="R37" s="111"/>
      <c r="S37" s="111"/>
      <c r="T37" s="111"/>
      <c r="U37" s="111"/>
      <c r="V37" s="111"/>
      <c r="W37" s="111"/>
      <c r="X37" s="111"/>
      <c r="Y37" s="111"/>
    </row>
    <row r="38" spans="1:25" x14ac:dyDescent="0.25">
      <c r="B38" s="110"/>
      <c r="C38" s="111"/>
      <c r="D38" s="111"/>
      <c r="E38" s="111"/>
      <c r="F38" s="111"/>
      <c r="G38" s="111"/>
      <c r="H38" s="111"/>
      <c r="I38" s="111"/>
      <c r="J38" s="111"/>
      <c r="K38" s="111"/>
      <c r="L38" s="111"/>
      <c r="M38" s="111"/>
      <c r="N38" s="111"/>
      <c r="O38" s="111"/>
      <c r="P38" s="111"/>
      <c r="Q38" s="111"/>
      <c r="R38" s="111"/>
      <c r="S38" s="111"/>
      <c r="T38" s="111"/>
      <c r="U38" s="111"/>
      <c r="V38" s="111"/>
      <c r="W38" s="111"/>
      <c r="X38" s="111"/>
      <c r="Y38" s="111"/>
    </row>
    <row r="39" spans="1:25" x14ac:dyDescent="0.25">
      <c r="B39" s="110"/>
      <c r="C39" s="111"/>
      <c r="D39" s="111"/>
      <c r="E39" s="111"/>
      <c r="F39" s="111"/>
      <c r="G39" s="111"/>
      <c r="H39" s="111"/>
      <c r="I39" s="111"/>
      <c r="J39" s="111"/>
      <c r="K39" s="111"/>
      <c r="L39" s="111"/>
      <c r="M39" s="111"/>
      <c r="N39" s="111"/>
      <c r="O39" s="111"/>
      <c r="P39" s="111"/>
      <c r="Q39" s="111"/>
      <c r="R39" s="111"/>
      <c r="S39" s="111"/>
      <c r="T39" s="111"/>
      <c r="U39" s="111"/>
      <c r="V39" s="111"/>
      <c r="W39" s="111"/>
      <c r="X39" s="111"/>
      <c r="Y39" s="111"/>
    </row>
    <row r="40" spans="1:25" x14ac:dyDescent="0.25">
      <c r="B40" s="110"/>
      <c r="C40" s="111"/>
      <c r="D40" s="111"/>
      <c r="E40" s="111"/>
      <c r="F40" s="111"/>
      <c r="G40" s="111"/>
      <c r="H40" s="111"/>
      <c r="I40" s="111"/>
      <c r="J40" s="111"/>
      <c r="K40" s="111"/>
      <c r="L40" s="111"/>
      <c r="M40" s="111"/>
      <c r="N40" s="111"/>
      <c r="O40" s="111"/>
      <c r="P40" s="111"/>
      <c r="Q40" s="111"/>
      <c r="R40" s="111"/>
      <c r="S40" s="111"/>
      <c r="T40" s="111"/>
      <c r="U40" s="111"/>
      <c r="V40" s="111"/>
      <c r="W40" s="111"/>
      <c r="X40" s="111"/>
      <c r="Y40" s="111"/>
    </row>
    <row r="41" spans="1:25" x14ac:dyDescent="0.25">
      <c r="B41" s="110"/>
      <c r="C41" s="111"/>
      <c r="D41" s="111"/>
      <c r="E41" s="111"/>
      <c r="F41" s="111"/>
      <c r="G41" s="111"/>
      <c r="H41" s="111"/>
      <c r="I41" s="111"/>
      <c r="J41" s="111"/>
      <c r="K41" s="111"/>
      <c r="L41" s="111"/>
      <c r="M41" s="111"/>
      <c r="N41" s="111"/>
      <c r="O41" s="111"/>
      <c r="P41" s="111"/>
      <c r="Q41" s="111"/>
      <c r="R41" s="111"/>
      <c r="S41" s="111"/>
      <c r="T41" s="111"/>
      <c r="U41" s="111"/>
      <c r="V41" s="111"/>
      <c r="W41" s="111"/>
      <c r="X41" s="111"/>
      <c r="Y41" s="111"/>
    </row>
    <row r="42" spans="1:25" x14ac:dyDescent="0.25">
      <c r="B42" s="110"/>
      <c r="C42" s="111"/>
      <c r="D42" s="111"/>
      <c r="E42" s="111"/>
      <c r="F42" s="111"/>
      <c r="G42" s="111"/>
      <c r="H42" s="111"/>
      <c r="I42" s="111"/>
      <c r="J42" s="111"/>
      <c r="K42" s="111"/>
      <c r="L42" s="111"/>
      <c r="M42" s="111"/>
      <c r="N42" s="111"/>
      <c r="O42" s="111"/>
      <c r="P42" s="111"/>
      <c r="Q42" s="111"/>
      <c r="R42" s="111"/>
      <c r="S42" s="111"/>
      <c r="T42" s="111"/>
      <c r="U42" s="111"/>
      <c r="V42" s="111"/>
      <c r="W42" s="111"/>
      <c r="X42" s="111"/>
      <c r="Y42" s="111"/>
    </row>
    <row r="43" spans="1:25" x14ac:dyDescent="0.25">
      <c r="B43" s="110"/>
      <c r="C43" s="111"/>
      <c r="D43" s="111"/>
      <c r="E43" s="111"/>
      <c r="F43" s="111"/>
      <c r="G43" s="111"/>
      <c r="H43" s="111"/>
      <c r="I43" s="111"/>
      <c r="J43" s="111"/>
      <c r="K43" s="111"/>
      <c r="L43" s="111"/>
      <c r="M43" s="111"/>
      <c r="N43" s="111"/>
      <c r="O43" s="111"/>
      <c r="P43" s="111"/>
      <c r="Q43" s="111"/>
      <c r="R43" s="111"/>
      <c r="S43" s="111"/>
      <c r="T43" s="111"/>
      <c r="U43" s="111"/>
      <c r="V43" s="111"/>
      <c r="W43" s="111"/>
      <c r="X43" s="111"/>
      <c r="Y43" s="111"/>
    </row>
    <row r="44" spans="1:25" x14ac:dyDescent="0.25">
      <c r="B44" s="110"/>
      <c r="C44" s="111"/>
      <c r="D44" s="111"/>
      <c r="E44" s="111"/>
      <c r="F44" s="111"/>
      <c r="G44" s="111"/>
      <c r="H44" s="111"/>
      <c r="I44" s="111"/>
      <c r="J44" s="111"/>
      <c r="K44" s="111"/>
      <c r="L44" s="111"/>
      <c r="M44" s="111"/>
      <c r="N44" s="111"/>
      <c r="O44" s="111"/>
      <c r="P44" s="111"/>
      <c r="Q44" s="111"/>
      <c r="R44" s="111"/>
      <c r="S44" s="111"/>
      <c r="T44" s="111"/>
      <c r="U44" s="111"/>
      <c r="V44" s="111"/>
      <c r="W44" s="111"/>
      <c r="X44" s="111"/>
      <c r="Y44" s="111"/>
    </row>
    <row r="45" spans="1:25" x14ac:dyDescent="0.25">
      <c r="B45" s="110"/>
      <c r="C45" s="111"/>
      <c r="D45" s="111"/>
      <c r="E45" s="111"/>
      <c r="F45" s="111"/>
      <c r="G45" s="111"/>
      <c r="H45" s="111"/>
      <c r="I45" s="111"/>
      <c r="J45" s="111"/>
      <c r="K45" s="111"/>
      <c r="L45" s="111"/>
      <c r="M45" s="111"/>
      <c r="N45" s="111"/>
      <c r="O45" s="111"/>
      <c r="P45" s="111"/>
      <c r="Q45" s="111"/>
      <c r="R45" s="111"/>
      <c r="S45" s="111"/>
      <c r="T45" s="111"/>
      <c r="U45" s="111"/>
      <c r="V45" s="111"/>
      <c r="W45" s="111"/>
      <c r="X45" s="111"/>
      <c r="Y45" s="111"/>
    </row>
    <row r="46" spans="1:25" x14ac:dyDescent="0.25">
      <c r="B46" s="110"/>
      <c r="C46" s="111"/>
      <c r="D46" s="111"/>
      <c r="E46" s="111"/>
      <c r="F46" s="111"/>
      <c r="G46" s="111"/>
      <c r="H46" s="111"/>
      <c r="I46" s="111"/>
      <c r="J46" s="111"/>
      <c r="K46" s="111"/>
      <c r="L46" s="111"/>
      <c r="M46" s="111"/>
      <c r="N46" s="111"/>
      <c r="O46" s="111"/>
      <c r="P46" s="111"/>
      <c r="Q46" s="111"/>
      <c r="R46" s="111"/>
      <c r="S46" s="111"/>
      <c r="T46" s="111"/>
      <c r="U46" s="111"/>
      <c r="V46" s="111"/>
      <c r="W46" s="111"/>
      <c r="X46" s="111"/>
      <c r="Y46" s="111"/>
    </row>
    <row r="47" spans="1:25" x14ac:dyDescent="0.25">
      <c r="B47" s="110"/>
      <c r="C47" s="111"/>
      <c r="D47" s="111"/>
      <c r="E47" s="111"/>
      <c r="F47" s="111"/>
      <c r="G47" s="111"/>
      <c r="H47" s="111"/>
      <c r="I47" s="111"/>
      <c r="J47" s="111"/>
      <c r="K47" s="111"/>
      <c r="L47" s="111"/>
      <c r="M47" s="111"/>
      <c r="N47" s="111"/>
      <c r="O47" s="111"/>
      <c r="P47" s="111"/>
      <c r="Q47" s="111"/>
      <c r="R47" s="111"/>
      <c r="S47" s="111"/>
      <c r="T47" s="111"/>
      <c r="U47" s="111"/>
      <c r="V47" s="111"/>
      <c r="W47" s="111"/>
      <c r="X47" s="111"/>
      <c r="Y47" s="111"/>
    </row>
    <row r="48" spans="1:25" x14ac:dyDescent="0.25">
      <c r="A48" s="113"/>
      <c r="B48" s="110"/>
      <c r="C48" s="111"/>
      <c r="D48" s="111"/>
      <c r="E48" s="111"/>
      <c r="F48" s="111"/>
      <c r="G48" s="111"/>
      <c r="H48" s="111"/>
      <c r="I48" s="111"/>
      <c r="J48" s="111"/>
      <c r="K48" s="111"/>
      <c r="L48" s="111"/>
      <c r="M48" s="111"/>
      <c r="N48" s="111"/>
      <c r="O48" s="111"/>
      <c r="P48" s="111"/>
      <c r="Q48" s="111"/>
      <c r="R48" s="111"/>
      <c r="S48" s="111"/>
      <c r="T48" s="111"/>
      <c r="U48" s="111"/>
      <c r="V48" s="111"/>
      <c r="W48" s="111"/>
      <c r="X48" s="111"/>
      <c r="Y48" s="111"/>
    </row>
    <row r="49" spans="1:25" x14ac:dyDescent="0.25">
      <c r="A49" s="113"/>
      <c r="B49" s="110"/>
      <c r="C49" s="111"/>
      <c r="D49" s="111"/>
      <c r="E49" s="111"/>
      <c r="F49" s="111"/>
      <c r="G49" s="111"/>
      <c r="H49" s="111"/>
      <c r="I49" s="111"/>
      <c r="J49" s="111"/>
      <c r="K49" s="111"/>
      <c r="L49" s="111"/>
      <c r="M49" s="111"/>
      <c r="N49" s="111"/>
      <c r="O49" s="111"/>
      <c r="P49" s="111"/>
      <c r="Q49" s="111"/>
      <c r="R49" s="111"/>
      <c r="S49" s="111"/>
      <c r="T49" s="111"/>
      <c r="U49" s="111"/>
      <c r="V49" s="111"/>
      <c r="W49" s="111"/>
      <c r="X49" s="111"/>
      <c r="Y49" s="111"/>
    </row>
    <row r="50" spans="1:25" x14ac:dyDescent="0.25">
      <c r="B50" s="110"/>
      <c r="C50" s="111"/>
      <c r="D50" s="111"/>
      <c r="E50" s="111"/>
      <c r="F50" s="111"/>
      <c r="G50" s="111"/>
      <c r="H50" s="111"/>
      <c r="I50" s="111"/>
      <c r="J50" s="111"/>
      <c r="K50" s="111"/>
      <c r="L50" s="111"/>
      <c r="M50" s="111"/>
      <c r="N50" s="111"/>
      <c r="O50" s="111"/>
      <c r="P50" s="111"/>
      <c r="Q50" s="111"/>
      <c r="R50" s="111"/>
      <c r="S50" s="111"/>
      <c r="T50" s="111"/>
      <c r="U50" s="111"/>
      <c r="V50" s="111"/>
      <c r="W50" s="111"/>
      <c r="X50" s="111"/>
      <c r="Y50" s="111"/>
    </row>
    <row r="51" spans="1:25" x14ac:dyDescent="0.25">
      <c r="B51" s="110"/>
      <c r="C51" s="111"/>
      <c r="D51" s="111"/>
      <c r="E51" s="111"/>
      <c r="F51" s="111"/>
      <c r="G51" s="111"/>
      <c r="H51" s="111"/>
      <c r="I51" s="111"/>
      <c r="J51" s="111"/>
      <c r="K51" s="111"/>
      <c r="L51" s="111"/>
      <c r="M51" s="111"/>
      <c r="N51" s="111"/>
      <c r="O51" s="111"/>
      <c r="P51" s="111"/>
      <c r="Q51" s="111"/>
      <c r="R51" s="111"/>
      <c r="S51" s="111"/>
      <c r="T51" s="111"/>
      <c r="U51" s="111"/>
      <c r="V51" s="111"/>
      <c r="W51" s="111"/>
      <c r="X51" s="111"/>
      <c r="Y51" s="111"/>
    </row>
    <row r="52" spans="1:25" x14ac:dyDescent="0.25">
      <c r="B52" s="110"/>
      <c r="C52" s="111"/>
      <c r="D52" s="111"/>
      <c r="E52" s="111"/>
      <c r="F52" s="111"/>
      <c r="G52" s="111"/>
      <c r="H52" s="111"/>
      <c r="I52" s="111"/>
      <c r="J52" s="111"/>
      <c r="K52" s="111"/>
      <c r="L52" s="111"/>
      <c r="M52" s="111"/>
      <c r="N52" s="111"/>
      <c r="O52" s="111"/>
      <c r="P52" s="111"/>
      <c r="Q52" s="111"/>
      <c r="R52" s="111"/>
      <c r="S52" s="111"/>
      <c r="T52" s="111"/>
      <c r="U52" s="111"/>
      <c r="V52" s="111"/>
      <c r="W52" s="111"/>
      <c r="X52" s="111"/>
      <c r="Y52" s="111"/>
    </row>
    <row r="53" spans="1:25" x14ac:dyDescent="0.25">
      <c r="B53" s="110"/>
      <c r="C53" s="111"/>
      <c r="D53" s="111"/>
      <c r="E53" s="111"/>
      <c r="F53" s="111"/>
      <c r="G53" s="111"/>
      <c r="H53" s="111"/>
      <c r="I53" s="111"/>
      <c r="J53" s="111"/>
      <c r="K53" s="111"/>
      <c r="L53" s="111"/>
      <c r="M53" s="111"/>
      <c r="N53" s="111"/>
      <c r="O53" s="111"/>
      <c r="P53" s="111"/>
      <c r="Q53" s="111"/>
      <c r="R53" s="111"/>
      <c r="S53" s="111"/>
      <c r="T53" s="111"/>
      <c r="U53" s="111"/>
      <c r="V53" s="111"/>
      <c r="W53" s="111"/>
      <c r="X53" s="111"/>
      <c r="Y53" s="111"/>
    </row>
    <row r="54" spans="1:25" x14ac:dyDescent="0.25">
      <c r="A54" s="114"/>
      <c r="B54" s="110"/>
      <c r="C54" s="111"/>
      <c r="D54" s="111"/>
      <c r="E54" s="111"/>
      <c r="F54" s="111"/>
      <c r="G54" s="111"/>
      <c r="H54" s="111"/>
      <c r="I54" s="111"/>
      <c r="J54" s="111"/>
      <c r="K54" s="111"/>
      <c r="L54" s="111"/>
      <c r="M54" s="111"/>
      <c r="N54" s="111"/>
      <c r="O54" s="111"/>
      <c r="P54" s="111"/>
      <c r="Q54" s="111"/>
      <c r="R54" s="111"/>
      <c r="S54" s="111"/>
      <c r="T54" s="111"/>
      <c r="U54" s="111"/>
      <c r="V54" s="111"/>
      <c r="W54" s="111"/>
      <c r="X54" s="111"/>
      <c r="Y54" s="111"/>
    </row>
    <row r="55" spans="1:25" x14ac:dyDescent="0.25">
      <c r="B55" s="110"/>
      <c r="C55" s="111"/>
      <c r="D55" s="111"/>
      <c r="E55" s="111"/>
      <c r="F55" s="111"/>
      <c r="G55" s="111"/>
      <c r="H55" s="111"/>
      <c r="I55" s="111"/>
      <c r="J55" s="111"/>
      <c r="K55" s="111"/>
      <c r="L55" s="111"/>
      <c r="M55" s="111"/>
      <c r="N55" s="111"/>
      <c r="O55" s="111"/>
      <c r="P55" s="111"/>
      <c r="Q55" s="111"/>
      <c r="R55" s="111"/>
      <c r="S55" s="111"/>
      <c r="T55" s="111"/>
      <c r="U55" s="111"/>
      <c r="V55" s="111"/>
      <c r="W55" s="111"/>
      <c r="X55" s="111"/>
      <c r="Y55" s="111"/>
    </row>
    <row r="56" spans="1:25" x14ac:dyDescent="0.25">
      <c r="B56" s="110"/>
      <c r="C56" s="111"/>
      <c r="D56" s="111"/>
      <c r="E56" s="111"/>
      <c r="F56" s="111"/>
      <c r="G56" s="111"/>
      <c r="H56" s="111"/>
      <c r="I56" s="111"/>
      <c r="J56" s="111"/>
      <c r="K56" s="111"/>
      <c r="L56" s="111"/>
      <c r="M56" s="111"/>
      <c r="N56" s="111"/>
      <c r="O56" s="111"/>
      <c r="P56" s="111"/>
      <c r="Q56" s="111"/>
      <c r="R56" s="111"/>
      <c r="S56" s="111"/>
      <c r="T56" s="111"/>
      <c r="U56" s="111"/>
      <c r="V56" s="111"/>
      <c r="W56" s="111"/>
      <c r="X56" s="111"/>
      <c r="Y56" s="111"/>
    </row>
    <row r="57" spans="1:25" x14ac:dyDescent="0.25">
      <c r="B57" s="110"/>
      <c r="C57" s="111"/>
      <c r="D57" s="111"/>
      <c r="E57" s="111"/>
      <c r="F57" s="111"/>
      <c r="G57" s="111"/>
      <c r="H57" s="111"/>
      <c r="I57" s="111"/>
      <c r="J57" s="111"/>
      <c r="K57" s="111"/>
      <c r="L57" s="111"/>
      <c r="M57" s="111"/>
      <c r="N57" s="111"/>
      <c r="O57" s="111"/>
      <c r="P57" s="111"/>
      <c r="Q57" s="111"/>
      <c r="R57" s="111"/>
      <c r="S57" s="111"/>
      <c r="T57" s="111"/>
      <c r="U57" s="111"/>
      <c r="V57" s="111"/>
      <c r="W57" s="111"/>
      <c r="X57" s="111"/>
      <c r="Y57" s="111"/>
    </row>
    <row r="58" spans="1:25" x14ac:dyDescent="0.25">
      <c r="B58" s="110"/>
      <c r="C58" s="111"/>
      <c r="D58" s="111"/>
      <c r="E58" s="111"/>
      <c r="F58" s="111"/>
      <c r="G58" s="111"/>
      <c r="H58" s="111"/>
      <c r="I58" s="111"/>
      <c r="J58" s="111"/>
      <c r="K58" s="111"/>
      <c r="L58" s="111"/>
      <c r="M58" s="111"/>
      <c r="N58" s="111"/>
      <c r="O58" s="111"/>
      <c r="P58" s="111"/>
      <c r="Q58" s="111"/>
      <c r="R58" s="111"/>
      <c r="S58" s="111"/>
      <c r="T58" s="111"/>
      <c r="U58" s="111"/>
      <c r="V58" s="111"/>
      <c r="W58" s="111"/>
      <c r="X58" s="111"/>
      <c r="Y58" s="111"/>
    </row>
    <row r="59" spans="1:25" x14ac:dyDescent="0.25">
      <c r="B59" s="110"/>
      <c r="C59" s="111"/>
      <c r="D59" s="111"/>
      <c r="E59" s="111"/>
      <c r="F59" s="111"/>
      <c r="G59" s="111"/>
      <c r="H59" s="111"/>
      <c r="I59" s="111"/>
      <c r="J59" s="111"/>
      <c r="K59" s="111"/>
      <c r="L59" s="111"/>
      <c r="M59" s="111"/>
      <c r="N59" s="111"/>
      <c r="O59" s="111"/>
      <c r="P59" s="111"/>
      <c r="Q59" s="111"/>
      <c r="R59" s="111"/>
      <c r="S59" s="111"/>
      <c r="T59" s="111"/>
      <c r="U59" s="111"/>
      <c r="V59" s="111"/>
      <c r="W59" s="111"/>
      <c r="X59" s="111"/>
      <c r="Y59" s="111"/>
    </row>
    <row r="60" spans="1:25" x14ac:dyDescent="0.25">
      <c r="B60" s="110"/>
      <c r="C60" s="111"/>
      <c r="D60" s="111"/>
      <c r="E60" s="111"/>
      <c r="F60" s="111"/>
      <c r="G60" s="111"/>
      <c r="H60" s="111"/>
      <c r="I60" s="111"/>
      <c r="J60" s="111"/>
      <c r="K60" s="111"/>
      <c r="L60" s="111"/>
      <c r="M60" s="111"/>
      <c r="N60" s="111"/>
      <c r="O60" s="111"/>
      <c r="P60" s="111"/>
      <c r="Q60" s="111"/>
      <c r="R60" s="111"/>
      <c r="S60" s="111"/>
      <c r="T60" s="111"/>
      <c r="U60" s="111"/>
      <c r="V60" s="111"/>
      <c r="W60" s="111"/>
      <c r="X60" s="111"/>
      <c r="Y60" s="111"/>
    </row>
    <row r="61" spans="1:25" x14ac:dyDescent="0.25">
      <c r="B61" s="110"/>
      <c r="C61" s="111"/>
      <c r="D61" s="111"/>
      <c r="E61" s="111"/>
      <c r="F61" s="111"/>
      <c r="G61" s="111"/>
      <c r="H61" s="111"/>
      <c r="I61" s="111"/>
      <c r="J61" s="111"/>
      <c r="K61" s="111"/>
      <c r="L61" s="111"/>
      <c r="M61" s="111"/>
      <c r="N61" s="111"/>
      <c r="O61" s="111"/>
      <c r="P61" s="111"/>
      <c r="Q61" s="111"/>
      <c r="R61" s="111"/>
      <c r="S61" s="111"/>
      <c r="T61" s="111"/>
      <c r="U61" s="111"/>
      <c r="V61" s="111"/>
      <c r="W61" s="111"/>
      <c r="X61" s="111"/>
      <c r="Y61" s="111"/>
    </row>
    <row r="62" spans="1:25" x14ac:dyDescent="0.25">
      <c r="B62" s="110"/>
      <c r="C62" s="111"/>
      <c r="D62" s="111"/>
      <c r="E62" s="111"/>
      <c r="F62" s="111"/>
      <c r="G62" s="111"/>
      <c r="H62" s="111"/>
      <c r="I62" s="111"/>
      <c r="J62" s="111"/>
      <c r="K62" s="111"/>
      <c r="L62" s="111"/>
      <c r="M62" s="111"/>
      <c r="N62" s="111"/>
      <c r="O62" s="111"/>
      <c r="P62" s="111"/>
      <c r="Q62" s="111"/>
      <c r="R62" s="111"/>
      <c r="S62" s="111"/>
      <c r="T62" s="111"/>
      <c r="U62" s="111"/>
      <c r="V62" s="111"/>
      <c r="W62" s="111"/>
      <c r="X62" s="111"/>
      <c r="Y62" s="111"/>
    </row>
    <row r="63" spans="1:25" x14ac:dyDescent="0.25">
      <c r="B63" s="110"/>
      <c r="C63" s="111"/>
      <c r="D63" s="111"/>
      <c r="E63" s="111"/>
      <c r="F63" s="111"/>
      <c r="G63" s="111"/>
      <c r="H63" s="111"/>
      <c r="I63" s="111"/>
      <c r="J63" s="111"/>
      <c r="K63" s="111"/>
      <c r="L63" s="111"/>
      <c r="M63" s="111"/>
      <c r="N63" s="111"/>
      <c r="O63" s="111"/>
      <c r="P63" s="111"/>
      <c r="Q63" s="111"/>
      <c r="R63" s="111"/>
      <c r="S63" s="111"/>
      <c r="T63" s="111"/>
      <c r="U63" s="111"/>
      <c r="V63" s="111"/>
      <c r="W63" s="111"/>
      <c r="X63" s="111"/>
      <c r="Y63" s="111"/>
    </row>
    <row r="64" spans="1:25" x14ac:dyDescent="0.25">
      <c r="B64" s="110"/>
      <c r="C64" s="111"/>
      <c r="D64" s="111"/>
      <c r="E64" s="111"/>
      <c r="F64" s="111"/>
      <c r="G64" s="111"/>
      <c r="H64" s="111"/>
      <c r="I64" s="111"/>
      <c r="J64" s="111"/>
      <c r="K64" s="111"/>
      <c r="L64" s="111"/>
      <c r="M64" s="111"/>
      <c r="N64" s="111"/>
      <c r="O64" s="111"/>
      <c r="P64" s="111"/>
      <c r="Q64" s="111"/>
      <c r="R64" s="111"/>
      <c r="S64" s="111"/>
      <c r="T64" s="111"/>
      <c r="U64" s="111"/>
      <c r="V64" s="111"/>
      <c r="W64" s="111"/>
      <c r="X64" s="111"/>
      <c r="Y64" s="111"/>
    </row>
    <row r="65" spans="2:25" x14ac:dyDescent="0.25">
      <c r="B65" s="110"/>
      <c r="C65" s="111"/>
      <c r="D65" s="111"/>
      <c r="E65" s="111"/>
      <c r="F65" s="111"/>
      <c r="G65" s="111"/>
      <c r="H65" s="111"/>
      <c r="I65" s="111"/>
      <c r="J65" s="111"/>
      <c r="K65" s="111"/>
      <c r="L65" s="111"/>
      <c r="M65" s="111"/>
      <c r="N65" s="111"/>
      <c r="O65" s="111"/>
      <c r="P65" s="111"/>
      <c r="Q65" s="111"/>
      <c r="R65" s="111"/>
      <c r="S65" s="111"/>
      <c r="T65" s="111"/>
      <c r="U65" s="111"/>
      <c r="V65" s="111"/>
      <c r="W65" s="111"/>
      <c r="X65" s="111"/>
      <c r="Y65" s="111"/>
    </row>
    <row r="66" spans="2:25" x14ac:dyDescent="0.25">
      <c r="B66" s="110"/>
      <c r="C66" s="111"/>
      <c r="D66" s="111"/>
      <c r="E66" s="111"/>
      <c r="F66" s="111"/>
      <c r="G66" s="111"/>
      <c r="H66" s="111"/>
      <c r="I66" s="111"/>
      <c r="J66" s="111"/>
      <c r="K66" s="111"/>
      <c r="L66" s="111"/>
      <c r="M66" s="111"/>
      <c r="N66" s="111"/>
      <c r="O66" s="111"/>
      <c r="P66" s="111"/>
      <c r="Q66" s="111"/>
      <c r="R66" s="111"/>
      <c r="S66" s="111"/>
      <c r="T66" s="111"/>
      <c r="U66" s="111"/>
      <c r="V66" s="111"/>
      <c r="W66" s="111"/>
      <c r="X66" s="111"/>
      <c r="Y66" s="111"/>
    </row>
    <row r="67" spans="2:25" x14ac:dyDescent="0.25">
      <c r="B67" s="110"/>
      <c r="C67" s="111"/>
      <c r="D67" s="111"/>
      <c r="E67" s="111"/>
      <c r="F67" s="111"/>
      <c r="G67" s="111"/>
      <c r="H67" s="111"/>
      <c r="I67" s="111"/>
      <c r="J67" s="111"/>
      <c r="K67" s="111"/>
      <c r="L67" s="111"/>
      <c r="M67" s="111"/>
      <c r="N67" s="111"/>
      <c r="O67" s="111"/>
      <c r="P67" s="111"/>
      <c r="Q67" s="111"/>
      <c r="R67" s="111"/>
      <c r="S67" s="111"/>
      <c r="T67" s="111"/>
      <c r="U67" s="111"/>
      <c r="V67" s="111"/>
      <c r="W67" s="111"/>
      <c r="X67" s="111"/>
      <c r="Y67" s="111"/>
    </row>
    <row r="68" spans="2:25" x14ac:dyDescent="0.25">
      <c r="B68" s="110"/>
      <c r="C68" s="111"/>
      <c r="D68" s="111"/>
      <c r="E68" s="111"/>
      <c r="F68" s="111"/>
      <c r="G68" s="111"/>
      <c r="H68" s="111"/>
      <c r="I68" s="111"/>
      <c r="J68" s="111"/>
      <c r="K68" s="111"/>
      <c r="L68" s="111"/>
      <c r="M68" s="111"/>
      <c r="N68" s="111"/>
      <c r="O68" s="111"/>
      <c r="P68" s="111"/>
      <c r="Q68" s="111"/>
      <c r="R68" s="111"/>
      <c r="S68" s="111"/>
      <c r="T68" s="111"/>
      <c r="U68" s="111"/>
      <c r="V68" s="111"/>
      <c r="W68" s="111"/>
      <c r="X68" s="111"/>
      <c r="Y68" s="111"/>
    </row>
    <row r="69" spans="2:25" x14ac:dyDescent="0.25">
      <c r="B69" s="115"/>
      <c r="C69" s="111"/>
      <c r="D69" s="111"/>
      <c r="E69" s="111"/>
      <c r="F69" s="111"/>
      <c r="G69" s="111"/>
      <c r="H69" s="111"/>
      <c r="I69" s="111"/>
      <c r="J69" s="111"/>
      <c r="K69" s="111"/>
      <c r="L69" s="111"/>
      <c r="M69" s="111"/>
      <c r="N69" s="111"/>
      <c r="O69" s="111"/>
      <c r="P69" s="111"/>
      <c r="Q69" s="111"/>
      <c r="R69" s="111"/>
      <c r="S69" s="111"/>
      <c r="T69" s="111"/>
      <c r="U69" s="111"/>
      <c r="V69" s="111"/>
      <c r="W69" s="111"/>
      <c r="X69" s="111"/>
      <c r="Y69" s="111"/>
    </row>
    <row r="70" spans="2:25" x14ac:dyDescent="0.25">
      <c r="B70" s="110"/>
      <c r="C70" s="111"/>
      <c r="D70" s="111"/>
      <c r="E70" s="111"/>
      <c r="F70" s="111"/>
      <c r="G70" s="111"/>
      <c r="H70" s="111"/>
      <c r="I70" s="111"/>
      <c r="J70" s="111"/>
      <c r="K70" s="111"/>
      <c r="L70" s="111"/>
      <c r="M70" s="111"/>
      <c r="N70" s="111"/>
      <c r="O70" s="111"/>
      <c r="P70" s="111"/>
      <c r="Q70" s="111"/>
      <c r="R70" s="111"/>
      <c r="S70" s="111"/>
      <c r="T70" s="111"/>
      <c r="U70" s="111"/>
      <c r="V70" s="111"/>
      <c r="W70" s="111"/>
      <c r="X70" s="111"/>
      <c r="Y70" s="111"/>
    </row>
    <row r="71" spans="2:25" x14ac:dyDescent="0.25">
      <c r="B71" s="110"/>
      <c r="C71" s="111"/>
      <c r="D71" s="111"/>
      <c r="E71" s="111"/>
      <c r="F71" s="111"/>
      <c r="G71" s="111"/>
      <c r="H71" s="111"/>
      <c r="I71" s="111"/>
      <c r="J71" s="111"/>
      <c r="K71" s="111"/>
      <c r="L71" s="111"/>
      <c r="M71" s="111"/>
      <c r="N71" s="111"/>
      <c r="O71" s="111"/>
      <c r="P71" s="111"/>
      <c r="Q71" s="111"/>
      <c r="R71" s="111"/>
      <c r="S71" s="111"/>
      <c r="T71" s="111"/>
      <c r="U71" s="111"/>
      <c r="V71" s="111"/>
      <c r="W71" s="111"/>
      <c r="X71" s="111"/>
      <c r="Y71" s="111"/>
    </row>
    <row r="72" spans="2:25" x14ac:dyDescent="0.25">
      <c r="B72" s="110"/>
      <c r="C72" s="111"/>
      <c r="D72" s="111"/>
      <c r="E72" s="111"/>
      <c r="F72" s="111"/>
      <c r="G72" s="111"/>
      <c r="H72" s="111"/>
      <c r="I72" s="111"/>
      <c r="J72" s="111"/>
      <c r="K72" s="111"/>
      <c r="L72" s="111"/>
      <c r="M72" s="111"/>
      <c r="N72" s="111"/>
      <c r="O72" s="111"/>
      <c r="P72" s="111"/>
      <c r="Q72" s="111"/>
      <c r="R72" s="111"/>
      <c r="S72" s="111"/>
      <c r="T72" s="111"/>
      <c r="U72" s="111"/>
      <c r="V72" s="111"/>
      <c r="W72" s="111"/>
      <c r="X72" s="111"/>
      <c r="Y72" s="111"/>
    </row>
    <row r="73" spans="2:25" x14ac:dyDescent="0.25">
      <c r="B73" s="110"/>
      <c r="C73" s="111"/>
      <c r="D73" s="111"/>
      <c r="E73" s="111"/>
      <c r="F73" s="111"/>
      <c r="G73" s="111"/>
      <c r="H73" s="111"/>
      <c r="I73" s="111"/>
      <c r="J73" s="111"/>
      <c r="K73" s="111"/>
      <c r="L73" s="111"/>
      <c r="M73" s="111"/>
      <c r="N73" s="111"/>
      <c r="O73" s="111"/>
      <c r="P73" s="111"/>
      <c r="Q73" s="111"/>
      <c r="R73" s="111"/>
      <c r="S73" s="111"/>
      <c r="T73" s="111"/>
      <c r="U73" s="111"/>
      <c r="V73" s="111"/>
      <c r="W73" s="111"/>
      <c r="X73" s="111"/>
      <c r="Y73" s="111"/>
    </row>
    <row r="74" spans="2:25" x14ac:dyDescent="0.25">
      <c r="B74" s="110"/>
      <c r="C74" s="111"/>
      <c r="D74" s="111"/>
      <c r="E74" s="111"/>
      <c r="F74" s="111"/>
      <c r="G74" s="111"/>
      <c r="H74" s="111"/>
      <c r="I74" s="111"/>
      <c r="J74" s="111"/>
      <c r="K74" s="111"/>
      <c r="L74" s="111"/>
      <c r="M74" s="111"/>
      <c r="N74" s="111"/>
      <c r="O74" s="111"/>
      <c r="P74" s="111"/>
      <c r="Q74" s="111"/>
      <c r="R74" s="111"/>
      <c r="S74" s="111"/>
      <c r="T74" s="111"/>
      <c r="U74" s="111"/>
      <c r="V74" s="111"/>
      <c r="W74" s="111"/>
      <c r="X74" s="111"/>
      <c r="Y74" s="111"/>
    </row>
    <row r="75" spans="2:25" x14ac:dyDescent="0.25">
      <c r="B75" s="110"/>
      <c r="C75" s="111"/>
      <c r="D75" s="111"/>
      <c r="E75" s="111"/>
      <c r="F75" s="111"/>
      <c r="G75" s="111"/>
      <c r="H75" s="111"/>
      <c r="I75" s="111"/>
      <c r="J75" s="111"/>
      <c r="K75" s="111"/>
      <c r="L75" s="111"/>
      <c r="M75" s="111"/>
      <c r="N75" s="111"/>
      <c r="O75" s="111"/>
      <c r="P75" s="111"/>
      <c r="Q75" s="111"/>
      <c r="R75" s="111"/>
      <c r="S75" s="111"/>
      <c r="T75" s="111"/>
      <c r="U75" s="111"/>
      <c r="V75" s="111"/>
      <c r="W75" s="111"/>
      <c r="X75" s="111"/>
      <c r="Y75" s="111"/>
    </row>
    <row r="76" spans="2:25" x14ac:dyDescent="0.25">
      <c r="B76" s="110"/>
      <c r="C76" s="111"/>
      <c r="D76" s="111"/>
      <c r="E76" s="111"/>
      <c r="F76" s="116"/>
      <c r="G76" s="111"/>
      <c r="H76" s="111"/>
      <c r="I76" s="111"/>
      <c r="J76" s="111"/>
      <c r="K76" s="111"/>
      <c r="L76" s="111"/>
      <c r="M76" s="111"/>
      <c r="N76" s="111"/>
      <c r="O76" s="111"/>
      <c r="P76" s="111"/>
      <c r="Q76" s="111"/>
      <c r="R76" s="111"/>
      <c r="S76" s="111"/>
      <c r="T76" s="111"/>
      <c r="U76" s="111"/>
      <c r="V76" s="111"/>
      <c r="W76" s="111"/>
      <c r="X76" s="111"/>
      <c r="Y76" s="111"/>
    </row>
    <row r="77" spans="2:25" x14ac:dyDescent="0.25">
      <c r="B77" s="110"/>
      <c r="C77" s="111"/>
      <c r="D77" s="111"/>
      <c r="E77" s="111"/>
      <c r="F77" s="111"/>
      <c r="G77" s="111"/>
      <c r="H77" s="111"/>
      <c r="I77" s="111"/>
      <c r="J77" s="111"/>
      <c r="K77" s="111"/>
      <c r="L77" s="111"/>
      <c r="M77" s="111"/>
      <c r="N77" s="111"/>
      <c r="O77" s="111"/>
      <c r="P77" s="111"/>
      <c r="Q77" s="111"/>
      <c r="R77" s="111"/>
      <c r="S77" s="111"/>
      <c r="T77" s="111"/>
      <c r="U77" s="111"/>
      <c r="V77" s="111"/>
      <c r="W77" s="111"/>
      <c r="X77" s="111"/>
      <c r="Y77" s="111"/>
    </row>
    <row r="78" spans="2:25" x14ac:dyDescent="0.25">
      <c r="B78" s="110"/>
      <c r="C78" s="111"/>
      <c r="D78" s="111"/>
      <c r="E78" s="111"/>
      <c r="F78" s="111"/>
      <c r="G78" s="111"/>
      <c r="H78" s="111"/>
      <c r="I78" s="111"/>
      <c r="J78" s="111"/>
      <c r="K78" s="111"/>
      <c r="L78" s="111"/>
      <c r="M78" s="111"/>
      <c r="N78" s="111"/>
      <c r="O78" s="111"/>
      <c r="P78" s="111"/>
      <c r="Q78" s="111"/>
      <c r="R78" s="111"/>
      <c r="S78" s="111"/>
      <c r="T78" s="111"/>
      <c r="U78" s="111"/>
      <c r="V78" s="111"/>
      <c r="W78" s="111"/>
      <c r="X78" s="111"/>
      <c r="Y78" s="111"/>
    </row>
    <row r="79" spans="2:25" x14ac:dyDescent="0.25">
      <c r="B79" s="110"/>
      <c r="C79" s="111"/>
      <c r="D79" s="111"/>
      <c r="E79" s="111"/>
      <c r="F79" s="111"/>
      <c r="G79" s="111"/>
      <c r="H79" s="111"/>
      <c r="I79" s="111"/>
      <c r="J79" s="111"/>
      <c r="K79" s="111"/>
      <c r="L79" s="111"/>
      <c r="M79" s="111"/>
      <c r="N79" s="111"/>
      <c r="O79" s="111"/>
      <c r="P79" s="111"/>
      <c r="Q79" s="111"/>
      <c r="R79" s="111"/>
      <c r="S79" s="111"/>
      <c r="T79" s="111"/>
      <c r="U79" s="111"/>
      <c r="V79" s="111"/>
      <c r="W79" s="111"/>
      <c r="X79" s="111"/>
      <c r="Y79" s="111"/>
    </row>
    <row r="80" spans="2:25" x14ac:dyDescent="0.25">
      <c r="B80" s="110"/>
      <c r="C80" s="111"/>
      <c r="D80" s="111"/>
      <c r="E80" s="111"/>
      <c r="F80" s="111"/>
      <c r="G80" s="111"/>
      <c r="H80" s="111"/>
      <c r="I80" s="111"/>
      <c r="J80" s="111"/>
      <c r="K80" s="111"/>
      <c r="L80" s="111"/>
      <c r="M80" s="111"/>
      <c r="N80" s="111"/>
      <c r="O80" s="111"/>
      <c r="P80" s="111"/>
      <c r="Q80" s="111"/>
      <c r="R80" s="111"/>
      <c r="S80" s="111"/>
      <c r="T80" s="111"/>
      <c r="U80" s="111"/>
      <c r="V80" s="111"/>
      <c r="W80" s="111"/>
      <c r="X80" s="111"/>
      <c r="Y80" s="111"/>
    </row>
    <row r="81" spans="2:25" x14ac:dyDescent="0.25">
      <c r="B81" s="110"/>
      <c r="C81" s="111"/>
      <c r="D81" s="111"/>
      <c r="E81" s="111"/>
      <c r="F81" s="111"/>
      <c r="G81" s="111"/>
      <c r="H81" s="111"/>
      <c r="I81" s="111"/>
      <c r="J81" s="111"/>
      <c r="K81" s="111"/>
      <c r="L81" s="111"/>
      <c r="M81" s="111"/>
      <c r="N81" s="111"/>
      <c r="O81" s="111"/>
      <c r="P81" s="111"/>
      <c r="Q81" s="111"/>
      <c r="R81" s="111"/>
      <c r="S81" s="111"/>
      <c r="T81" s="111"/>
      <c r="U81" s="111"/>
      <c r="V81" s="111"/>
      <c r="W81" s="111"/>
      <c r="X81" s="111"/>
      <c r="Y81" s="111"/>
    </row>
    <row r="82" spans="2:25" x14ac:dyDescent="0.25">
      <c r="B82" s="110"/>
      <c r="C82" s="111"/>
      <c r="D82" s="111"/>
      <c r="E82" s="111"/>
      <c r="F82" s="111"/>
      <c r="G82" s="111"/>
      <c r="H82" s="111"/>
      <c r="I82" s="111"/>
      <c r="J82" s="111"/>
      <c r="K82" s="111"/>
      <c r="L82" s="111"/>
      <c r="M82" s="111"/>
      <c r="N82" s="111"/>
      <c r="O82" s="111"/>
      <c r="P82" s="111"/>
      <c r="Q82" s="111"/>
      <c r="R82" s="111"/>
      <c r="S82" s="111"/>
      <c r="T82" s="111"/>
      <c r="U82" s="111"/>
      <c r="V82" s="111"/>
      <c r="W82" s="111"/>
      <c r="X82" s="111"/>
      <c r="Y82" s="111"/>
    </row>
    <row r="83" spans="2:25" x14ac:dyDescent="0.25">
      <c r="B83" s="110"/>
      <c r="C83" s="111"/>
      <c r="D83" s="111"/>
      <c r="E83" s="111"/>
      <c r="F83" s="111"/>
      <c r="G83" s="111"/>
      <c r="H83" s="111"/>
      <c r="I83" s="111"/>
      <c r="J83" s="111"/>
      <c r="K83" s="111"/>
      <c r="L83" s="111"/>
      <c r="M83" s="111"/>
      <c r="N83" s="111"/>
      <c r="O83" s="111"/>
      <c r="P83" s="111"/>
      <c r="Q83" s="111"/>
      <c r="R83" s="111"/>
      <c r="S83" s="111"/>
      <c r="T83" s="111"/>
      <c r="U83" s="111"/>
      <c r="V83" s="111"/>
      <c r="W83" s="111"/>
      <c r="X83" s="111"/>
      <c r="Y83" s="111"/>
    </row>
    <row r="84" spans="2:25" x14ac:dyDescent="0.25">
      <c r="B84" s="110"/>
      <c r="C84" s="111"/>
      <c r="D84" s="111"/>
      <c r="E84" s="111"/>
      <c r="F84" s="111"/>
      <c r="G84" s="111"/>
      <c r="H84" s="111"/>
      <c r="I84" s="111"/>
      <c r="J84" s="111"/>
      <c r="K84" s="111"/>
      <c r="L84" s="111"/>
      <c r="M84" s="111"/>
      <c r="N84" s="111"/>
      <c r="O84" s="111"/>
      <c r="P84" s="111"/>
      <c r="Q84" s="111"/>
      <c r="R84" s="111"/>
      <c r="S84" s="111"/>
      <c r="T84" s="111"/>
      <c r="U84" s="111"/>
      <c r="V84" s="111"/>
      <c r="W84" s="111"/>
      <c r="X84" s="111"/>
      <c r="Y84" s="111"/>
    </row>
    <row r="85" spans="2:25" x14ac:dyDescent="0.25">
      <c r="B85" s="110"/>
      <c r="C85" s="111"/>
      <c r="D85" s="111"/>
      <c r="E85" s="111"/>
      <c r="F85" s="111"/>
      <c r="G85" s="111"/>
      <c r="H85" s="111"/>
      <c r="I85" s="111"/>
      <c r="J85" s="111"/>
      <c r="K85" s="111"/>
      <c r="L85" s="111"/>
      <c r="M85" s="111"/>
      <c r="N85" s="111"/>
      <c r="O85" s="111"/>
      <c r="P85" s="111"/>
      <c r="Q85" s="111"/>
      <c r="R85" s="111"/>
      <c r="S85" s="111"/>
      <c r="T85" s="111"/>
      <c r="U85" s="111"/>
      <c r="V85" s="111"/>
      <c r="W85" s="111"/>
      <c r="X85" s="111"/>
      <c r="Y85" s="111"/>
    </row>
    <row r="86" spans="2:25" x14ac:dyDescent="0.25">
      <c r="B86" s="110"/>
      <c r="C86" s="111"/>
      <c r="D86" s="111"/>
      <c r="E86" s="111"/>
      <c r="F86" s="111"/>
      <c r="G86" s="111"/>
      <c r="H86" s="111"/>
      <c r="I86" s="111"/>
      <c r="J86" s="111"/>
      <c r="K86" s="111"/>
      <c r="L86" s="111"/>
      <c r="M86" s="111"/>
      <c r="N86" s="111"/>
      <c r="O86" s="111"/>
      <c r="P86" s="111"/>
      <c r="Q86" s="111"/>
      <c r="R86" s="111"/>
      <c r="S86" s="111"/>
      <c r="T86" s="111"/>
      <c r="U86" s="111"/>
      <c r="V86" s="111"/>
      <c r="W86" s="111"/>
      <c r="X86" s="111"/>
      <c r="Y86" s="111"/>
    </row>
    <row r="87" spans="2:25" x14ac:dyDescent="0.25">
      <c r="B87" s="110"/>
      <c r="C87" s="111"/>
      <c r="D87" s="111"/>
      <c r="E87" s="111"/>
      <c r="F87" s="111"/>
      <c r="G87" s="111"/>
      <c r="H87" s="111"/>
      <c r="I87" s="111"/>
      <c r="J87" s="111"/>
      <c r="K87" s="111"/>
      <c r="L87" s="111"/>
      <c r="M87" s="111"/>
      <c r="N87" s="111"/>
      <c r="O87" s="111"/>
      <c r="P87" s="111"/>
      <c r="Q87" s="111"/>
      <c r="R87" s="111"/>
      <c r="S87" s="111"/>
      <c r="T87" s="111"/>
      <c r="U87" s="111"/>
      <c r="V87" s="111"/>
      <c r="W87" s="111"/>
      <c r="X87" s="111"/>
      <c r="Y87" s="111"/>
    </row>
    <row r="88" spans="2:25" x14ac:dyDescent="0.25">
      <c r="B88" s="110"/>
      <c r="C88" s="111"/>
      <c r="D88" s="111"/>
      <c r="E88" s="111"/>
      <c r="F88" s="111"/>
      <c r="G88" s="111"/>
      <c r="H88" s="111"/>
      <c r="I88" s="111"/>
      <c r="J88" s="111"/>
      <c r="K88" s="111"/>
      <c r="L88" s="111"/>
      <c r="M88" s="111"/>
      <c r="N88" s="111"/>
      <c r="O88" s="111"/>
      <c r="P88" s="111"/>
      <c r="Q88" s="111"/>
      <c r="R88" s="111"/>
      <c r="S88" s="111"/>
      <c r="T88" s="111"/>
      <c r="U88" s="111"/>
      <c r="V88" s="111"/>
      <c r="W88" s="111"/>
      <c r="X88" s="111"/>
      <c r="Y88" s="111"/>
    </row>
    <row r="89" spans="2:25" x14ac:dyDescent="0.25">
      <c r="B89" s="110"/>
      <c r="C89" s="111"/>
      <c r="D89" s="111"/>
      <c r="E89" s="111"/>
      <c r="F89" s="111"/>
      <c r="G89" s="111"/>
      <c r="H89" s="111"/>
      <c r="I89" s="111"/>
      <c r="J89" s="111"/>
      <c r="K89" s="111"/>
      <c r="L89" s="111"/>
      <c r="M89" s="111"/>
      <c r="N89" s="111"/>
      <c r="O89" s="111"/>
      <c r="P89" s="111"/>
      <c r="Q89" s="111"/>
      <c r="R89" s="111"/>
      <c r="S89" s="111"/>
      <c r="T89" s="111"/>
      <c r="U89" s="111"/>
      <c r="V89" s="111"/>
      <c r="W89" s="111"/>
      <c r="X89" s="111"/>
      <c r="Y89" s="111"/>
    </row>
    <row r="90" spans="2:25" x14ac:dyDescent="0.25">
      <c r="B90" s="110"/>
      <c r="C90" s="111"/>
      <c r="D90" s="111"/>
      <c r="E90" s="111"/>
      <c r="F90" s="111"/>
      <c r="G90" s="111"/>
      <c r="H90" s="111"/>
      <c r="I90" s="111"/>
      <c r="J90" s="111"/>
      <c r="K90" s="111"/>
      <c r="L90" s="111"/>
      <c r="M90" s="111"/>
      <c r="N90" s="111"/>
      <c r="O90" s="111"/>
      <c r="P90" s="111"/>
      <c r="Q90" s="111"/>
      <c r="R90" s="111"/>
      <c r="S90" s="111"/>
      <c r="T90" s="111"/>
      <c r="U90" s="111"/>
      <c r="V90" s="111"/>
      <c r="W90" s="111"/>
      <c r="X90" s="111"/>
      <c r="Y90" s="111"/>
    </row>
    <row r="91" spans="2:25" x14ac:dyDescent="0.25">
      <c r="B91" s="110"/>
      <c r="C91" s="111"/>
      <c r="D91" s="111"/>
      <c r="E91" s="111"/>
      <c r="F91" s="111"/>
      <c r="G91" s="111"/>
      <c r="H91" s="111"/>
      <c r="I91" s="111"/>
      <c r="J91" s="111"/>
      <c r="K91" s="111"/>
      <c r="L91" s="111"/>
      <c r="M91" s="111"/>
      <c r="N91" s="111"/>
      <c r="O91" s="111"/>
      <c r="P91" s="111"/>
      <c r="Q91" s="111"/>
      <c r="R91" s="111"/>
      <c r="S91" s="111"/>
      <c r="T91" s="111"/>
      <c r="U91" s="111"/>
      <c r="V91" s="111"/>
      <c r="W91" s="111"/>
      <c r="X91" s="111"/>
      <c r="Y91" s="111"/>
    </row>
    <row r="92" spans="2:25" x14ac:dyDescent="0.25">
      <c r="B92" s="110"/>
      <c r="C92" s="111"/>
      <c r="D92" s="111"/>
      <c r="E92" s="111"/>
      <c r="F92" s="111"/>
      <c r="G92" s="111"/>
      <c r="H92" s="111"/>
      <c r="I92" s="111"/>
      <c r="J92" s="111"/>
      <c r="K92" s="111"/>
      <c r="L92" s="111"/>
      <c r="M92" s="111"/>
      <c r="N92" s="111"/>
      <c r="O92" s="111"/>
      <c r="P92" s="111"/>
      <c r="Q92" s="111"/>
      <c r="R92" s="111"/>
      <c r="S92" s="111"/>
      <c r="T92" s="111"/>
      <c r="U92" s="111"/>
      <c r="V92" s="111"/>
      <c r="W92" s="111"/>
      <c r="X92" s="111"/>
      <c r="Y92" s="111"/>
    </row>
    <row r="93" spans="2:25" x14ac:dyDescent="0.25">
      <c r="B93" s="110"/>
      <c r="C93" s="111"/>
      <c r="D93" s="111"/>
      <c r="E93" s="111"/>
      <c r="F93" s="111"/>
      <c r="G93" s="111"/>
      <c r="H93" s="111"/>
      <c r="I93" s="111"/>
      <c r="J93" s="111"/>
      <c r="K93" s="111"/>
      <c r="L93" s="111"/>
      <c r="M93" s="111"/>
      <c r="N93" s="111"/>
      <c r="O93" s="111"/>
      <c r="P93" s="111"/>
      <c r="Q93" s="111"/>
      <c r="R93" s="111"/>
      <c r="S93" s="111"/>
      <c r="T93" s="111"/>
      <c r="U93" s="111"/>
      <c r="V93" s="111"/>
      <c r="W93" s="111"/>
      <c r="X93" s="111"/>
      <c r="Y93" s="111"/>
    </row>
    <row r="94" spans="2:25" x14ac:dyDescent="0.25">
      <c r="B94" s="110"/>
      <c r="C94" s="111"/>
      <c r="D94" s="111"/>
      <c r="E94" s="111"/>
      <c r="F94" s="111"/>
      <c r="G94" s="111"/>
      <c r="H94" s="111"/>
      <c r="I94" s="111"/>
      <c r="J94" s="111"/>
      <c r="K94" s="111"/>
      <c r="L94" s="111"/>
      <c r="M94" s="111"/>
      <c r="N94" s="111"/>
      <c r="O94" s="111"/>
      <c r="P94" s="111"/>
      <c r="Q94" s="111"/>
      <c r="R94" s="111"/>
      <c r="S94" s="111"/>
      <c r="T94" s="111"/>
      <c r="U94" s="111"/>
      <c r="V94" s="111"/>
      <c r="W94" s="111"/>
      <c r="X94" s="111"/>
      <c r="Y94" s="111"/>
    </row>
    <row r="95" spans="2:25" x14ac:dyDescent="0.25">
      <c r="B95" s="110"/>
      <c r="C95" s="111"/>
      <c r="D95" s="111"/>
      <c r="E95" s="111"/>
      <c r="F95" s="111"/>
      <c r="G95" s="111"/>
      <c r="H95" s="111"/>
      <c r="I95" s="111"/>
      <c r="J95" s="111"/>
      <c r="K95" s="111"/>
      <c r="L95" s="111"/>
      <c r="M95" s="111"/>
      <c r="N95" s="111"/>
      <c r="O95" s="111"/>
      <c r="P95" s="111"/>
      <c r="Q95" s="111"/>
      <c r="R95" s="111"/>
      <c r="S95" s="111"/>
      <c r="T95" s="111"/>
      <c r="U95" s="111"/>
      <c r="V95" s="111"/>
      <c r="W95" s="111"/>
      <c r="X95" s="111"/>
      <c r="Y95" s="111"/>
    </row>
    <row r="96" spans="2:25" x14ac:dyDescent="0.25">
      <c r="B96" s="110"/>
      <c r="C96" s="111"/>
      <c r="D96" s="111"/>
      <c r="E96" s="111"/>
      <c r="F96" s="111"/>
      <c r="G96" s="111"/>
      <c r="H96" s="111"/>
      <c r="I96" s="111"/>
      <c r="J96" s="111"/>
      <c r="K96" s="111"/>
      <c r="L96" s="111"/>
      <c r="M96" s="111"/>
      <c r="N96" s="111"/>
      <c r="O96" s="111"/>
      <c r="P96" s="111"/>
      <c r="Q96" s="111"/>
      <c r="R96" s="111"/>
      <c r="S96" s="111"/>
      <c r="T96" s="111"/>
      <c r="U96" s="111"/>
      <c r="V96" s="111"/>
      <c r="W96" s="111"/>
      <c r="X96" s="111"/>
      <c r="Y96" s="111"/>
    </row>
    <row r="97" spans="1:25" x14ac:dyDescent="0.25">
      <c r="B97" s="110"/>
      <c r="C97" s="111"/>
      <c r="D97" s="111"/>
      <c r="E97" s="111"/>
      <c r="F97" s="111"/>
      <c r="G97" s="111"/>
      <c r="H97" s="111"/>
      <c r="I97" s="111"/>
      <c r="J97" s="111"/>
      <c r="K97" s="111"/>
      <c r="L97" s="111"/>
      <c r="M97" s="111"/>
      <c r="N97" s="111"/>
      <c r="O97" s="111"/>
      <c r="P97" s="111"/>
      <c r="Q97" s="111"/>
      <c r="R97" s="111"/>
      <c r="S97" s="111"/>
      <c r="T97" s="111"/>
      <c r="U97" s="111"/>
      <c r="V97" s="111"/>
      <c r="W97" s="111"/>
      <c r="X97" s="111"/>
      <c r="Y97" s="111"/>
    </row>
    <row r="98" spans="1:25" x14ac:dyDescent="0.25">
      <c r="B98" s="110"/>
      <c r="C98" s="111"/>
      <c r="D98" s="111"/>
      <c r="E98" s="111"/>
      <c r="F98" s="111"/>
      <c r="G98" s="111"/>
      <c r="H98" s="111"/>
      <c r="I98" s="111"/>
      <c r="J98" s="111"/>
      <c r="K98" s="111"/>
      <c r="L98" s="111"/>
      <c r="M98" s="111"/>
      <c r="N98" s="111"/>
      <c r="O98" s="111"/>
      <c r="P98" s="111"/>
      <c r="Q98" s="111"/>
      <c r="R98" s="111"/>
      <c r="S98" s="111"/>
      <c r="T98" s="111"/>
      <c r="U98" s="111"/>
      <c r="V98" s="111"/>
      <c r="W98" s="111"/>
      <c r="X98" s="111"/>
      <c r="Y98" s="111"/>
    </row>
    <row r="99" spans="1:25" x14ac:dyDescent="0.25">
      <c r="B99" s="110"/>
      <c r="C99" s="111"/>
      <c r="D99" s="111"/>
      <c r="E99" s="111"/>
      <c r="F99" s="111"/>
      <c r="G99" s="111"/>
      <c r="H99" s="111"/>
      <c r="I99" s="111"/>
      <c r="J99" s="111"/>
      <c r="K99" s="111"/>
      <c r="L99" s="111"/>
      <c r="M99" s="111"/>
      <c r="N99" s="111"/>
      <c r="O99" s="111"/>
      <c r="P99" s="111"/>
      <c r="Q99" s="111"/>
      <c r="R99" s="111"/>
      <c r="S99" s="111"/>
      <c r="T99" s="111"/>
      <c r="U99" s="111"/>
      <c r="V99" s="111"/>
      <c r="W99" s="111"/>
      <c r="X99" s="111"/>
      <c r="Y99" s="111"/>
    </row>
    <row r="100" spans="1:25" x14ac:dyDescent="0.25">
      <c r="B100" s="110"/>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row>
    <row r="101" spans="1:25" x14ac:dyDescent="0.25">
      <c r="B101" s="110"/>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row>
    <row r="102" spans="1:25" x14ac:dyDescent="0.25">
      <c r="B102" s="110"/>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row>
    <row r="103" spans="1:25" x14ac:dyDescent="0.25">
      <c r="A103" s="113"/>
      <c r="B103" s="110"/>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row>
    <row r="104" spans="1:25" x14ac:dyDescent="0.25">
      <c r="A104" s="113"/>
      <c r="B104" s="110"/>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row>
    <row r="105" spans="1:25" x14ac:dyDescent="0.25">
      <c r="B105" s="110"/>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row>
    <row r="106" spans="1:25" x14ac:dyDescent="0.25">
      <c r="B106" s="110"/>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row>
    <row r="107" spans="1:25" x14ac:dyDescent="0.25">
      <c r="B107" s="110"/>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row>
    <row r="108" spans="1:25" x14ac:dyDescent="0.25">
      <c r="B108" s="110"/>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row>
    <row r="109" spans="1:25" x14ac:dyDescent="0.25">
      <c r="B109" s="110"/>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row>
    <row r="110" spans="1:25" x14ac:dyDescent="0.25">
      <c r="B110" s="110"/>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row>
    <row r="111" spans="1:25" x14ac:dyDescent="0.25">
      <c r="B111" s="110"/>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row>
    <row r="112" spans="1:25" x14ac:dyDescent="0.25">
      <c r="B112" s="110"/>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row>
    <row r="113" spans="2:25" x14ac:dyDescent="0.25">
      <c r="B113" s="110"/>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row>
    <row r="114" spans="2:25" x14ac:dyDescent="0.25">
      <c r="B114" s="110"/>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row>
    <row r="115" spans="2:25" x14ac:dyDescent="0.25">
      <c r="B115" s="110"/>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row>
    <row r="116" spans="2:25" x14ac:dyDescent="0.25">
      <c r="B116" s="110"/>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row>
    <row r="117" spans="2:25" x14ac:dyDescent="0.25">
      <c r="B117" s="110"/>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row>
    <row r="118" spans="2:25" x14ac:dyDescent="0.25">
      <c r="B118" s="110"/>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row>
    <row r="119" spans="2:25" x14ac:dyDescent="0.25">
      <c r="B119" s="110"/>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row>
    <row r="120" spans="2:25" x14ac:dyDescent="0.25">
      <c r="B120" s="110"/>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row>
    <row r="121" spans="2:25" x14ac:dyDescent="0.25">
      <c r="B121" s="110"/>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row>
  </sheetData>
  <conditionalFormatting sqref="A1">
    <cfRule type="colorScale" priority="6">
      <colorScale>
        <cfvo type="min"/>
        <cfvo type="percentile" val="50"/>
        <cfvo type="max"/>
        <color rgb="FFF8696B"/>
        <color rgb="FFFFEB84"/>
        <color rgb="FF63BE7B"/>
      </colorScale>
    </cfRule>
  </conditionalFormatting>
  <conditionalFormatting sqref="A1:A2">
    <cfRule type="cellIs" dxfId="1" priority="1" operator="equal">
      <formula>"TEST"</formula>
    </cfRule>
    <cfRule type="cellIs" dxfId="0" priority="2" operator="equal">
      <formula>"PROD"</formula>
    </cfRule>
  </conditionalFormatting>
  <conditionalFormatting sqref="A2">
    <cfRule type="colorScale" priority="3">
      <colorScale>
        <cfvo type="min"/>
        <cfvo type="percentile" val="50"/>
        <cfvo type="max"/>
        <color rgb="FFF8696B"/>
        <color rgb="FFFFEB84"/>
        <color rgb="FF63BE7B"/>
      </colorScale>
    </cfRule>
  </conditionalFormatting>
  <hyperlinks>
    <hyperlink ref="B1" location="'CRD Overview'!A1" display="Go to CRD Overview" xr:uid="{14E18EC8-955D-4F53-A7C6-E8A953F57CEE}"/>
  </hyperlinks>
  <pageMargins left="0.7" right="0.7" top="0.75" bottom="0.75" header="0.3" footer="0.3"/>
  <pageSetup paperSize="9" orientation="portrait" horizontalDpi="200" verticalDpi="20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ED8B5-8044-4845-A053-2F8F5C2DF960}">
  <sheetPr>
    <tabColor rgb="FFFF0000"/>
  </sheetPr>
  <dimension ref="B1:E26"/>
  <sheetViews>
    <sheetView showGridLines="0" zoomScale="90" zoomScaleNormal="90" zoomScalePageLayoutView="85" workbookViewId="0">
      <pane ySplit="1" topLeftCell="A2" activePane="bottomLeft" state="frozen"/>
      <selection activeCell="B36" sqref="B36:G43"/>
      <selection pane="bottomLeft" activeCell="B36" sqref="B36:G43"/>
    </sheetView>
  </sheetViews>
  <sheetFormatPr defaultRowHeight="14.5" x14ac:dyDescent="0.35"/>
  <cols>
    <col min="1" max="1" width="1.81640625" style="158" customWidth="1"/>
    <col min="2" max="2" width="122.7265625" style="157" customWidth="1"/>
    <col min="3" max="254" width="9.1796875" style="158"/>
    <col min="255" max="255" width="30.1796875" style="158" customWidth="1"/>
    <col min="256" max="256" width="79.54296875" style="158" customWidth="1"/>
    <col min="257" max="257" width="34.7265625" style="158" customWidth="1"/>
    <col min="258" max="258" width="42.1796875" style="158" customWidth="1"/>
    <col min="259" max="510" width="9.1796875" style="158"/>
    <col min="511" max="511" width="30.1796875" style="158" customWidth="1"/>
    <col min="512" max="512" width="79.54296875" style="158" customWidth="1"/>
    <col min="513" max="513" width="34.7265625" style="158" customWidth="1"/>
    <col min="514" max="514" width="42.1796875" style="158" customWidth="1"/>
    <col min="515" max="766" width="9.1796875" style="158"/>
    <col min="767" max="767" width="30.1796875" style="158" customWidth="1"/>
    <col min="768" max="768" width="79.54296875" style="158" customWidth="1"/>
    <col min="769" max="769" width="34.7265625" style="158" customWidth="1"/>
    <col min="770" max="770" width="42.1796875" style="158" customWidth="1"/>
    <col min="771" max="1022" width="9.1796875" style="158"/>
    <col min="1023" max="1023" width="30.1796875" style="158" customWidth="1"/>
    <col min="1024" max="1024" width="79.54296875" style="158" customWidth="1"/>
    <col min="1025" max="1025" width="34.7265625" style="158" customWidth="1"/>
    <col min="1026" max="1026" width="42.1796875" style="158" customWidth="1"/>
    <col min="1027" max="1278" width="9.1796875" style="158"/>
    <col min="1279" max="1279" width="30.1796875" style="158" customWidth="1"/>
    <col min="1280" max="1280" width="79.54296875" style="158" customWidth="1"/>
    <col min="1281" max="1281" width="34.7265625" style="158" customWidth="1"/>
    <col min="1282" max="1282" width="42.1796875" style="158" customWidth="1"/>
    <col min="1283" max="1534" width="9.1796875" style="158"/>
    <col min="1535" max="1535" width="30.1796875" style="158" customWidth="1"/>
    <col min="1536" max="1536" width="79.54296875" style="158" customWidth="1"/>
    <col min="1537" max="1537" width="34.7265625" style="158" customWidth="1"/>
    <col min="1538" max="1538" width="42.1796875" style="158" customWidth="1"/>
    <col min="1539" max="1790" width="9.1796875" style="158"/>
    <col min="1791" max="1791" width="30.1796875" style="158" customWidth="1"/>
    <col min="1792" max="1792" width="79.54296875" style="158" customWidth="1"/>
    <col min="1793" max="1793" width="34.7265625" style="158" customWidth="1"/>
    <col min="1794" max="1794" width="42.1796875" style="158" customWidth="1"/>
    <col min="1795" max="2046" width="9.1796875" style="158"/>
    <col min="2047" max="2047" width="30.1796875" style="158" customWidth="1"/>
    <col min="2048" max="2048" width="79.54296875" style="158" customWidth="1"/>
    <col min="2049" max="2049" width="34.7265625" style="158" customWidth="1"/>
    <col min="2050" max="2050" width="42.1796875" style="158" customWidth="1"/>
    <col min="2051" max="2302" width="9.1796875" style="158"/>
    <col min="2303" max="2303" width="30.1796875" style="158" customWidth="1"/>
    <col min="2304" max="2304" width="79.54296875" style="158" customWidth="1"/>
    <col min="2305" max="2305" width="34.7265625" style="158" customWidth="1"/>
    <col min="2306" max="2306" width="42.1796875" style="158" customWidth="1"/>
    <col min="2307" max="2558" width="9.1796875" style="158"/>
    <col min="2559" max="2559" width="30.1796875" style="158" customWidth="1"/>
    <col min="2560" max="2560" width="79.54296875" style="158" customWidth="1"/>
    <col min="2561" max="2561" width="34.7265625" style="158" customWidth="1"/>
    <col min="2562" max="2562" width="42.1796875" style="158" customWidth="1"/>
    <col min="2563" max="2814" width="9.1796875" style="158"/>
    <col min="2815" max="2815" width="30.1796875" style="158" customWidth="1"/>
    <col min="2816" max="2816" width="79.54296875" style="158" customWidth="1"/>
    <col min="2817" max="2817" width="34.7265625" style="158" customWidth="1"/>
    <col min="2818" max="2818" width="42.1796875" style="158" customWidth="1"/>
    <col min="2819" max="3070" width="9.1796875" style="158"/>
    <col min="3071" max="3071" width="30.1796875" style="158" customWidth="1"/>
    <col min="3072" max="3072" width="79.54296875" style="158" customWidth="1"/>
    <col min="3073" max="3073" width="34.7265625" style="158" customWidth="1"/>
    <col min="3074" max="3074" width="42.1796875" style="158" customWidth="1"/>
    <col min="3075" max="3326" width="9.1796875" style="158"/>
    <col min="3327" max="3327" width="30.1796875" style="158" customWidth="1"/>
    <col min="3328" max="3328" width="79.54296875" style="158" customWidth="1"/>
    <col min="3329" max="3329" width="34.7265625" style="158" customWidth="1"/>
    <col min="3330" max="3330" width="42.1796875" style="158" customWidth="1"/>
    <col min="3331" max="3582" width="9.1796875" style="158"/>
    <col min="3583" max="3583" width="30.1796875" style="158" customWidth="1"/>
    <col min="3584" max="3584" width="79.54296875" style="158" customWidth="1"/>
    <col min="3585" max="3585" width="34.7265625" style="158" customWidth="1"/>
    <col min="3586" max="3586" width="42.1796875" style="158" customWidth="1"/>
    <col min="3587" max="3838" width="9.1796875" style="158"/>
    <col min="3839" max="3839" width="30.1796875" style="158" customWidth="1"/>
    <col min="3840" max="3840" width="79.54296875" style="158" customWidth="1"/>
    <col min="3841" max="3841" width="34.7265625" style="158" customWidth="1"/>
    <col min="3842" max="3842" width="42.1796875" style="158" customWidth="1"/>
    <col min="3843" max="4094" width="9.1796875" style="158"/>
    <col min="4095" max="4095" width="30.1796875" style="158" customWidth="1"/>
    <col min="4096" max="4096" width="79.54296875" style="158" customWidth="1"/>
    <col min="4097" max="4097" width="34.7265625" style="158" customWidth="1"/>
    <col min="4098" max="4098" width="42.1796875" style="158" customWidth="1"/>
    <col min="4099" max="4350" width="9.1796875" style="158"/>
    <col min="4351" max="4351" width="30.1796875" style="158" customWidth="1"/>
    <col min="4352" max="4352" width="79.54296875" style="158" customWidth="1"/>
    <col min="4353" max="4353" width="34.7265625" style="158" customWidth="1"/>
    <col min="4354" max="4354" width="42.1796875" style="158" customWidth="1"/>
    <col min="4355" max="4606" width="9.1796875" style="158"/>
    <col min="4607" max="4607" width="30.1796875" style="158" customWidth="1"/>
    <col min="4608" max="4608" width="79.54296875" style="158" customWidth="1"/>
    <col min="4609" max="4609" width="34.7265625" style="158" customWidth="1"/>
    <col min="4610" max="4610" width="42.1796875" style="158" customWidth="1"/>
    <col min="4611" max="4862" width="9.1796875" style="158"/>
    <col min="4863" max="4863" width="30.1796875" style="158" customWidth="1"/>
    <col min="4864" max="4864" width="79.54296875" style="158" customWidth="1"/>
    <col min="4865" max="4865" width="34.7265625" style="158" customWidth="1"/>
    <col min="4866" max="4866" width="42.1796875" style="158" customWidth="1"/>
    <col min="4867" max="5118" width="9.1796875" style="158"/>
    <col min="5119" max="5119" width="30.1796875" style="158" customWidth="1"/>
    <col min="5120" max="5120" width="79.54296875" style="158" customWidth="1"/>
    <col min="5121" max="5121" width="34.7265625" style="158" customWidth="1"/>
    <col min="5122" max="5122" width="42.1796875" style="158" customWidth="1"/>
    <col min="5123" max="5374" width="9.1796875" style="158"/>
    <col min="5375" max="5375" width="30.1796875" style="158" customWidth="1"/>
    <col min="5376" max="5376" width="79.54296875" style="158" customWidth="1"/>
    <col min="5377" max="5377" width="34.7265625" style="158" customWidth="1"/>
    <col min="5378" max="5378" width="42.1796875" style="158" customWidth="1"/>
    <col min="5379" max="5630" width="9.1796875" style="158"/>
    <col min="5631" max="5631" width="30.1796875" style="158" customWidth="1"/>
    <col min="5632" max="5632" width="79.54296875" style="158" customWidth="1"/>
    <col min="5633" max="5633" width="34.7265625" style="158" customWidth="1"/>
    <col min="5634" max="5634" width="42.1796875" style="158" customWidth="1"/>
    <col min="5635" max="5886" width="9.1796875" style="158"/>
    <col min="5887" max="5887" width="30.1796875" style="158" customWidth="1"/>
    <col min="5888" max="5888" width="79.54296875" style="158" customWidth="1"/>
    <col min="5889" max="5889" width="34.7265625" style="158" customWidth="1"/>
    <col min="5890" max="5890" width="42.1796875" style="158" customWidth="1"/>
    <col min="5891" max="6142" width="9.1796875" style="158"/>
    <col min="6143" max="6143" width="30.1796875" style="158" customWidth="1"/>
    <col min="6144" max="6144" width="79.54296875" style="158" customWidth="1"/>
    <col min="6145" max="6145" width="34.7265625" style="158" customWidth="1"/>
    <col min="6146" max="6146" width="42.1796875" style="158" customWidth="1"/>
    <col min="6147" max="6398" width="9.1796875" style="158"/>
    <col min="6399" max="6399" width="30.1796875" style="158" customWidth="1"/>
    <col min="6400" max="6400" width="79.54296875" style="158" customWidth="1"/>
    <col min="6401" max="6401" width="34.7265625" style="158" customWidth="1"/>
    <col min="6402" max="6402" width="42.1796875" style="158" customWidth="1"/>
    <col min="6403" max="6654" width="9.1796875" style="158"/>
    <col min="6655" max="6655" width="30.1796875" style="158" customWidth="1"/>
    <col min="6656" max="6656" width="79.54296875" style="158" customWidth="1"/>
    <col min="6657" max="6657" width="34.7265625" style="158" customWidth="1"/>
    <col min="6658" max="6658" width="42.1796875" style="158" customWidth="1"/>
    <col min="6659" max="6910" width="9.1796875" style="158"/>
    <col min="6911" max="6911" width="30.1796875" style="158" customWidth="1"/>
    <col min="6912" max="6912" width="79.54296875" style="158" customWidth="1"/>
    <col min="6913" max="6913" width="34.7265625" style="158" customWidth="1"/>
    <col min="6914" max="6914" width="42.1796875" style="158" customWidth="1"/>
    <col min="6915" max="7166" width="9.1796875" style="158"/>
    <col min="7167" max="7167" width="30.1796875" style="158" customWidth="1"/>
    <col min="7168" max="7168" width="79.54296875" style="158" customWidth="1"/>
    <col min="7169" max="7169" width="34.7265625" style="158" customWidth="1"/>
    <col min="7170" max="7170" width="42.1796875" style="158" customWidth="1"/>
    <col min="7171" max="7422" width="9.1796875" style="158"/>
    <col min="7423" max="7423" width="30.1796875" style="158" customWidth="1"/>
    <col min="7424" max="7424" width="79.54296875" style="158" customWidth="1"/>
    <col min="7425" max="7425" width="34.7265625" style="158" customWidth="1"/>
    <col min="7426" max="7426" width="42.1796875" style="158" customWidth="1"/>
    <col min="7427" max="7678" width="9.1796875" style="158"/>
    <col min="7679" max="7679" width="30.1796875" style="158" customWidth="1"/>
    <col min="7680" max="7680" width="79.54296875" style="158" customWidth="1"/>
    <col min="7681" max="7681" width="34.7265625" style="158" customWidth="1"/>
    <col min="7682" max="7682" width="42.1796875" style="158" customWidth="1"/>
    <col min="7683" max="7934" width="9.1796875" style="158"/>
    <col min="7935" max="7935" width="30.1796875" style="158" customWidth="1"/>
    <col min="7936" max="7936" width="79.54296875" style="158" customWidth="1"/>
    <col min="7937" max="7937" width="34.7265625" style="158" customWidth="1"/>
    <col min="7938" max="7938" width="42.1796875" style="158" customWidth="1"/>
    <col min="7939" max="8190" width="9.1796875" style="158"/>
    <col min="8191" max="8191" width="30.1796875" style="158" customWidth="1"/>
    <col min="8192" max="8192" width="79.54296875" style="158" customWidth="1"/>
    <col min="8193" max="8193" width="34.7265625" style="158" customWidth="1"/>
    <col min="8194" max="8194" width="42.1796875" style="158" customWidth="1"/>
    <col min="8195" max="8446" width="9.1796875" style="158"/>
    <col min="8447" max="8447" width="30.1796875" style="158" customWidth="1"/>
    <col min="8448" max="8448" width="79.54296875" style="158" customWidth="1"/>
    <col min="8449" max="8449" width="34.7265625" style="158" customWidth="1"/>
    <col min="8450" max="8450" width="42.1796875" style="158" customWidth="1"/>
    <col min="8451" max="8702" width="9.1796875" style="158"/>
    <col min="8703" max="8703" width="30.1796875" style="158" customWidth="1"/>
    <col min="8704" max="8704" width="79.54296875" style="158" customWidth="1"/>
    <col min="8705" max="8705" width="34.7265625" style="158" customWidth="1"/>
    <col min="8706" max="8706" width="42.1796875" style="158" customWidth="1"/>
    <col min="8707" max="8958" width="9.1796875" style="158"/>
    <col min="8959" max="8959" width="30.1796875" style="158" customWidth="1"/>
    <col min="8960" max="8960" width="79.54296875" style="158" customWidth="1"/>
    <col min="8961" max="8961" width="34.7265625" style="158" customWidth="1"/>
    <col min="8962" max="8962" width="42.1796875" style="158" customWidth="1"/>
    <col min="8963" max="9214" width="9.1796875" style="158"/>
    <col min="9215" max="9215" width="30.1796875" style="158" customWidth="1"/>
    <col min="9216" max="9216" width="79.54296875" style="158" customWidth="1"/>
    <col min="9217" max="9217" width="34.7265625" style="158" customWidth="1"/>
    <col min="9218" max="9218" width="42.1796875" style="158" customWidth="1"/>
    <col min="9219" max="9470" width="9.1796875" style="158"/>
    <col min="9471" max="9471" width="30.1796875" style="158" customWidth="1"/>
    <col min="9472" max="9472" width="79.54296875" style="158" customWidth="1"/>
    <col min="9473" max="9473" width="34.7265625" style="158" customWidth="1"/>
    <col min="9474" max="9474" width="42.1796875" style="158" customWidth="1"/>
    <col min="9475" max="9726" width="9.1796875" style="158"/>
    <col min="9727" max="9727" width="30.1796875" style="158" customWidth="1"/>
    <col min="9728" max="9728" width="79.54296875" style="158" customWidth="1"/>
    <col min="9729" max="9729" width="34.7265625" style="158" customWidth="1"/>
    <col min="9730" max="9730" width="42.1796875" style="158" customWidth="1"/>
    <col min="9731" max="9982" width="9.1796875" style="158"/>
    <col min="9983" max="9983" width="30.1796875" style="158" customWidth="1"/>
    <col min="9984" max="9984" width="79.54296875" style="158" customWidth="1"/>
    <col min="9985" max="9985" width="34.7265625" style="158" customWidth="1"/>
    <col min="9986" max="9986" width="42.1796875" style="158" customWidth="1"/>
    <col min="9987" max="10238" width="9.1796875" style="158"/>
    <col min="10239" max="10239" width="30.1796875" style="158" customWidth="1"/>
    <col min="10240" max="10240" width="79.54296875" style="158" customWidth="1"/>
    <col min="10241" max="10241" width="34.7265625" style="158" customWidth="1"/>
    <col min="10242" max="10242" width="42.1796875" style="158" customWidth="1"/>
    <col min="10243" max="10494" width="9.1796875" style="158"/>
    <col min="10495" max="10495" width="30.1796875" style="158" customWidth="1"/>
    <col min="10496" max="10496" width="79.54296875" style="158" customWidth="1"/>
    <col min="10497" max="10497" width="34.7265625" style="158" customWidth="1"/>
    <col min="10498" max="10498" width="42.1796875" style="158" customWidth="1"/>
    <col min="10499" max="10750" width="9.1796875" style="158"/>
    <col min="10751" max="10751" width="30.1796875" style="158" customWidth="1"/>
    <col min="10752" max="10752" width="79.54296875" style="158" customWidth="1"/>
    <col min="10753" max="10753" width="34.7265625" style="158" customWidth="1"/>
    <col min="10754" max="10754" width="42.1796875" style="158" customWidth="1"/>
    <col min="10755" max="11006" width="9.1796875" style="158"/>
    <col min="11007" max="11007" width="30.1796875" style="158" customWidth="1"/>
    <col min="11008" max="11008" width="79.54296875" style="158" customWidth="1"/>
    <col min="11009" max="11009" width="34.7265625" style="158" customWidth="1"/>
    <col min="11010" max="11010" width="42.1796875" style="158" customWidth="1"/>
    <col min="11011" max="11262" width="9.1796875" style="158"/>
    <col min="11263" max="11263" width="30.1796875" style="158" customWidth="1"/>
    <col min="11264" max="11264" width="79.54296875" style="158" customWidth="1"/>
    <col min="11265" max="11265" width="34.7265625" style="158" customWidth="1"/>
    <col min="11266" max="11266" width="42.1796875" style="158" customWidth="1"/>
    <col min="11267" max="11518" width="9.1796875" style="158"/>
    <col min="11519" max="11519" width="30.1796875" style="158" customWidth="1"/>
    <col min="11520" max="11520" width="79.54296875" style="158" customWidth="1"/>
    <col min="11521" max="11521" width="34.7265625" style="158" customWidth="1"/>
    <col min="11522" max="11522" width="42.1796875" style="158" customWidth="1"/>
    <col min="11523" max="11774" width="9.1796875" style="158"/>
    <col min="11775" max="11775" width="30.1796875" style="158" customWidth="1"/>
    <col min="11776" max="11776" width="79.54296875" style="158" customWidth="1"/>
    <col min="11777" max="11777" width="34.7265625" style="158" customWidth="1"/>
    <col min="11778" max="11778" width="42.1796875" style="158" customWidth="1"/>
    <col min="11779" max="12030" width="9.1796875" style="158"/>
    <col min="12031" max="12031" width="30.1796875" style="158" customWidth="1"/>
    <col min="12032" max="12032" width="79.54296875" style="158" customWidth="1"/>
    <col min="12033" max="12033" width="34.7265625" style="158" customWidth="1"/>
    <col min="12034" max="12034" width="42.1796875" style="158" customWidth="1"/>
    <col min="12035" max="12286" width="9.1796875" style="158"/>
    <col min="12287" max="12287" width="30.1796875" style="158" customWidth="1"/>
    <col min="12288" max="12288" width="79.54296875" style="158" customWidth="1"/>
    <col min="12289" max="12289" width="34.7265625" style="158" customWidth="1"/>
    <col min="12290" max="12290" width="42.1796875" style="158" customWidth="1"/>
    <col min="12291" max="12542" width="9.1796875" style="158"/>
    <col min="12543" max="12543" width="30.1796875" style="158" customWidth="1"/>
    <col min="12544" max="12544" width="79.54296875" style="158" customWidth="1"/>
    <col min="12545" max="12545" width="34.7265625" style="158" customWidth="1"/>
    <col min="12546" max="12546" width="42.1796875" style="158" customWidth="1"/>
    <col min="12547" max="12798" width="9.1796875" style="158"/>
    <col min="12799" max="12799" width="30.1796875" style="158" customWidth="1"/>
    <col min="12800" max="12800" width="79.54296875" style="158" customWidth="1"/>
    <col min="12801" max="12801" width="34.7265625" style="158" customWidth="1"/>
    <col min="12802" max="12802" width="42.1796875" style="158" customWidth="1"/>
    <col min="12803" max="13054" width="9.1796875" style="158"/>
    <col min="13055" max="13055" width="30.1796875" style="158" customWidth="1"/>
    <col min="13056" max="13056" width="79.54296875" style="158" customWidth="1"/>
    <col min="13057" max="13057" width="34.7265625" style="158" customWidth="1"/>
    <col min="13058" max="13058" width="42.1796875" style="158" customWidth="1"/>
    <col min="13059" max="13310" width="9.1796875" style="158"/>
    <col min="13311" max="13311" width="30.1796875" style="158" customWidth="1"/>
    <col min="13312" max="13312" width="79.54296875" style="158" customWidth="1"/>
    <col min="13313" max="13313" width="34.7265625" style="158" customWidth="1"/>
    <col min="13314" max="13314" width="42.1796875" style="158" customWidth="1"/>
    <col min="13315" max="13566" width="9.1796875" style="158"/>
    <col min="13567" max="13567" width="30.1796875" style="158" customWidth="1"/>
    <col min="13568" max="13568" width="79.54296875" style="158" customWidth="1"/>
    <col min="13569" max="13569" width="34.7265625" style="158" customWidth="1"/>
    <col min="13570" max="13570" width="42.1796875" style="158" customWidth="1"/>
    <col min="13571" max="13822" width="9.1796875" style="158"/>
    <col min="13823" max="13823" width="30.1796875" style="158" customWidth="1"/>
    <col min="13824" max="13824" width="79.54296875" style="158" customWidth="1"/>
    <col min="13825" max="13825" width="34.7265625" style="158" customWidth="1"/>
    <col min="13826" max="13826" width="42.1796875" style="158" customWidth="1"/>
    <col min="13827" max="14078" width="9.1796875" style="158"/>
    <col min="14079" max="14079" width="30.1796875" style="158" customWidth="1"/>
    <col min="14080" max="14080" width="79.54296875" style="158" customWidth="1"/>
    <col min="14081" max="14081" width="34.7265625" style="158" customWidth="1"/>
    <col min="14082" max="14082" width="42.1796875" style="158" customWidth="1"/>
    <col min="14083" max="14334" width="9.1796875" style="158"/>
    <col min="14335" max="14335" width="30.1796875" style="158" customWidth="1"/>
    <col min="14336" max="14336" width="79.54296875" style="158" customWidth="1"/>
    <col min="14337" max="14337" width="34.7265625" style="158" customWidth="1"/>
    <col min="14338" max="14338" width="42.1796875" style="158" customWidth="1"/>
    <col min="14339" max="14590" width="9.1796875" style="158"/>
    <col min="14591" max="14591" width="30.1796875" style="158" customWidth="1"/>
    <col min="14592" max="14592" width="79.54296875" style="158" customWidth="1"/>
    <col min="14593" max="14593" width="34.7265625" style="158" customWidth="1"/>
    <col min="14594" max="14594" width="42.1796875" style="158" customWidth="1"/>
    <col min="14595" max="14846" width="9.1796875" style="158"/>
    <col min="14847" max="14847" width="30.1796875" style="158" customWidth="1"/>
    <col min="14848" max="14848" width="79.54296875" style="158" customWidth="1"/>
    <col min="14849" max="14849" width="34.7265625" style="158" customWidth="1"/>
    <col min="14850" max="14850" width="42.1796875" style="158" customWidth="1"/>
    <col min="14851" max="15102" width="9.1796875" style="158"/>
    <col min="15103" max="15103" width="30.1796875" style="158" customWidth="1"/>
    <col min="15104" max="15104" width="79.54296875" style="158" customWidth="1"/>
    <col min="15105" max="15105" width="34.7265625" style="158" customWidth="1"/>
    <col min="15106" max="15106" width="42.1796875" style="158" customWidth="1"/>
    <col min="15107" max="15358" width="9.1796875" style="158"/>
    <col min="15359" max="15359" width="30.1796875" style="158" customWidth="1"/>
    <col min="15360" max="15360" width="79.54296875" style="158" customWidth="1"/>
    <col min="15361" max="15361" width="34.7265625" style="158" customWidth="1"/>
    <col min="15362" max="15362" width="42.1796875" style="158" customWidth="1"/>
    <col min="15363" max="15614" width="9.1796875" style="158"/>
    <col min="15615" max="15615" width="30.1796875" style="158" customWidth="1"/>
    <col min="15616" max="15616" width="79.54296875" style="158" customWidth="1"/>
    <col min="15617" max="15617" width="34.7265625" style="158" customWidth="1"/>
    <col min="15618" max="15618" width="42.1796875" style="158" customWidth="1"/>
    <col min="15619" max="15870" width="9.1796875" style="158"/>
    <col min="15871" max="15871" width="30.1796875" style="158" customWidth="1"/>
    <col min="15872" max="15872" width="79.54296875" style="158" customWidth="1"/>
    <col min="15873" max="15873" width="34.7265625" style="158" customWidth="1"/>
    <col min="15874" max="15874" width="42.1796875" style="158" customWidth="1"/>
    <col min="15875" max="16126" width="9.1796875" style="158"/>
    <col min="16127" max="16127" width="30.1796875" style="158" customWidth="1"/>
    <col min="16128" max="16128" width="79.54296875" style="158" customWidth="1"/>
    <col min="16129" max="16129" width="34.7265625" style="158" customWidth="1"/>
    <col min="16130" max="16130" width="42.1796875" style="158" customWidth="1"/>
    <col min="16131" max="16384" width="9.1796875" style="158"/>
  </cols>
  <sheetData>
    <row r="1" spans="2:2" ht="50.15" customHeight="1" thickBot="1" x14ac:dyDescent="0.4"/>
    <row r="2" spans="2:2" ht="20" thickBot="1" x14ac:dyDescent="0.4">
      <c r="B2" s="159" t="s">
        <v>133</v>
      </c>
    </row>
    <row r="3" spans="2:2" s="161" customFormat="1" ht="40" customHeight="1" thickBot="1" x14ac:dyDescent="0.4">
      <c r="B3" s="586" t="s">
        <v>747</v>
      </c>
    </row>
    <row r="4" spans="2:2" ht="20" thickBot="1" x14ac:dyDescent="0.4">
      <c r="B4" s="159" t="s">
        <v>155</v>
      </c>
    </row>
    <row r="5" spans="2:2" s="163" customFormat="1" ht="12.5" x14ac:dyDescent="0.25">
      <c r="B5" s="162" t="s">
        <v>156</v>
      </c>
    </row>
    <row r="6" spans="2:2" s="163" customFormat="1" ht="13" x14ac:dyDescent="0.25">
      <c r="B6" s="164" t="s">
        <v>136</v>
      </c>
    </row>
    <row r="7" spans="2:2" s="165" customFormat="1" ht="38.5" x14ac:dyDescent="0.25">
      <c r="B7" s="164" t="s">
        <v>157</v>
      </c>
    </row>
    <row r="8" spans="2:2" s="165" customFormat="1" ht="200.5" x14ac:dyDescent="0.25">
      <c r="B8" s="164" t="s">
        <v>158</v>
      </c>
    </row>
    <row r="9" spans="2:2" s="166" customFormat="1" ht="38" x14ac:dyDescent="0.25">
      <c r="B9" s="164" t="s">
        <v>143</v>
      </c>
    </row>
    <row r="10" spans="2:2" s="166" customFormat="1" ht="38" x14ac:dyDescent="0.25">
      <c r="B10" s="164" t="s">
        <v>159</v>
      </c>
    </row>
    <row r="11" spans="2:2" s="166" customFormat="1" ht="25.5" x14ac:dyDescent="0.25">
      <c r="B11" s="164" t="s">
        <v>160</v>
      </c>
    </row>
    <row r="12" spans="2:2" s="169" customFormat="1" ht="13" x14ac:dyDescent="0.3">
      <c r="B12" s="168"/>
    </row>
    <row r="13" spans="2:2" s="163" customFormat="1" ht="12.5" x14ac:dyDescent="0.25">
      <c r="B13" s="170"/>
    </row>
    <row r="14" spans="2:2" s="163" customFormat="1" ht="12.5" x14ac:dyDescent="0.25">
      <c r="B14" s="171"/>
    </row>
    <row r="15" spans="2:2" s="163" customFormat="1" ht="12.5" x14ac:dyDescent="0.25">
      <c r="B15" s="171"/>
    </row>
    <row r="16" spans="2:2" s="163" customFormat="1" ht="12.5" x14ac:dyDescent="0.25">
      <c r="B16" s="172"/>
    </row>
    <row r="17" spans="2:5" s="163" customFormat="1" ht="12.5" x14ac:dyDescent="0.25">
      <c r="B17" s="171"/>
    </row>
    <row r="18" spans="2:5" s="163" customFormat="1" ht="12.5" x14ac:dyDescent="0.25">
      <c r="B18" s="172"/>
    </row>
    <row r="19" spans="2:5" s="163" customFormat="1" ht="12.5" x14ac:dyDescent="0.25">
      <c r="B19" s="171"/>
    </row>
    <row r="20" spans="2:5" s="163" customFormat="1" ht="12.5" x14ac:dyDescent="0.25">
      <c r="B20" s="171"/>
    </row>
    <row r="21" spans="2:5" s="163" customFormat="1" ht="12.5" x14ac:dyDescent="0.25">
      <c r="B21" s="172"/>
    </row>
    <row r="22" spans="2:5" s="163" customFormat="1" ht="12.5" x14ac:dyDescent="0.25">
      <c r="B22" s="172"/>
    </row>
    <row r="23" spans="2:5" s="163" customFormat="1" ht="12.5" x14ac:dyDescent="0.25">
      <c r="B23" s="172"/>
    </row>
    <row r="24" spans="2:5" s="163" customFormat="1" ht="12.5" x14ac:dyDescent="0.25">
      <c r="B24" s="173"/>
    </row>
    <row r="26" spans="2:5" ht="14.5" customHeight="1" x14ac:dyDescent="0.35">
      <c r="B26" s="174"/>
      <c r="C26" s="175"/>
      <c r="D26" s="175"/>
      <c r="E26" s="175"/>
    </row>
  </sheetData>
  <pageMargins left="0.25" right="0.25" top="0.75" bottom="0.75" header="0.3" footer="0.05"/>
  <pageSetup scale="70" orientation="landscape" r:id="rId1"/>
  <headerFooter>
    <oddFooter xml:space="preserve">&amp;C
© 2012 Ariba, Inc., All Rights Reserved. The contents of this document are confidential and proprietary information of Ariba, Inc.
</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tabColor rgb="FFFF0000"/>
  </sheetPr>
  <dimension ref="A1:M19"/>
  <sheetViews>
    <sheetView showGridLines="0" zoomScaleNormal="100" workbookViewId="0">
      <selection activeCell="B36" sqref="B36:G43"/>
    </sheetView>
  </sheetViews>
  <sheetFormatPr defaultColWidth="9.1796875" defaultRowHeight="11.5" x14ac:dyDescent="0.25"/>
  <cols>
    <col min="1" max="1" width="9.1796875" style="78"/>
    <col min="2" max="2" width="50.54296875" style="79" customWidth="1"/>
    <col min="3" max="4" width="60.54296875" style="79" customWidth="1"/>
    <col min="5" max="5" width="90.7265625" style="80" customWidth="1"/>
    <col min="6" max="16384" width="9.1796875" style="23"/>
  </cols>
  <sheetData>
    <row r="1" spans="1:13" s="14" customFormat="1" ht="13" x14ac:dyDescent="0.3">
      <c r="A1" s="39" t="s">
        <v>16</v>
      </c>
      <c r="B1" s="62"/>
      <c r="C1" s="63" t="s">
        <v>15</v>
      </c>
      <c r="D1" s="64"/>
      <c r="E1" s="65"/>
      <c r="F1" s="11"/>
      <c r="G1" s="11"/>
      <c r="H1" s="11"/>
      <c r="I1" s="11"/>
      <c r="J1" s="11"/>
      <c r="K1" s="65"/>
      <c r="L1" s="11"/>
      <c r="M1" s="11"/>
    </row>
    <row r="2" spans="1:13" s="14" customFormat="1" ht="13" x14ac:dyDescent="0.25">
      <c r="A2" s="24" t="s">
        <v>67</v>
      </c>
      <c r="B2" s="62"/>
      <c r="C2" s="62"/>
      <c r="D2" s="64"/>
      <c r="E2" s="65"/>
      <c r="F2" s="11"/>
      <c r="G2" s="11"/>
      <c r="H2" s="11"/>
      <c r="I2" s="11"/>
      <c r="J2" s="11"/>
      <c r="K2" s="65"/>
      <c r="L2" s="11"/>
      <c r="M2" s="11"/>
    </row>
    <row r="3" spans="1:13" s="14" customFormat="1" ht="13" x14ac:dyDescent="0.25">
      <c r="A3" s="24"/>
      <c r="B3" s="62"/>
      <c r="C3" s="62"/>
      <c r="D3" s="64"/>
      <c r="E3" s="65"/>
      <c r="F3" s="11"/>
      <c r="G3" s="11"/>
      <c r="H3" s="11"/>
      <c r="I3" s="11"/>
      <c r="J3" s="11"/>
      <c r="K3" s="65"/>
      <c r="L3" s="11"/>
      <c r="M3" s="11"/>
    </row>
    <row r="4" spans="1:13" s="20" customFormat="1" ht="13" x14ac:dyDescent="0.3">
      <c r="A4" s="66" t="s">
        <v>110</v>
      </c>
      <c r="B4" s="67" t="s">
        <v>109</v>
      </c>
      <c r="C4" s="66" t="s">
        <v>12</v>
      </c>
      <c r="D4" s="66" t="s">
        <v>10</v>
      </c>
      <c r="E4" s="20" t="s">
        <v>4</v>
      </c>
    </row>
    <row r="5" spans="1:13" s="83" customFormat="1" ht="13" customHeight="1" x14ac:dyDescent="0.35">
      <c r="A5" s="81" t="s">
        <v>5</v>
      </c>
      <c r="B5" s="87" t="str">
        <f t="shared" ref="B5:B19" ca="1" si="0">INDIRECT("'"&amp;INDIRECT("A"&amp;ROW())&amp;"'!J8")&amp;""</f>
        <v/>
      </c>
      <c r="C5" s="88" t="str">
        <f t="shared" ref="C5:C19" ca="1" si="1">INDIRECT("'"&amp;INDIRECT("A"&amp;ROW())&amp;"'!C45")&amp;""</f>
        <v/>
      </c>
      <c r="D5" s="88" t="str">
        <f t="shared" ref="D5:D19" ca="1" si="2">INDIRECT("'"&amp;INDIRECT("A"&amp;ROW())&amp;"'!C47")&amp;""</f>
        <v/>
      </c>
      <c r="E5" s="82"/>
    </row>
    <row r="6" spans="1:13" s="83" customFormat="1" ht="13" customHeight="1" x14ac:dyDescent="0.35">
      <c r="A6" s="81" t="s">
        <v>38</v>
      </c>
      <c r="B6" s="87" t="str">
        <f t="shared" ca="1" si="0"/>
        <v/>
      </c>
      <c r="C6" s="88" t="str">
        <f t="shared" ca="1" si="1"/>
        <v/>
      </c>
      <c r="D6" s="88" t="str">
        <f t="shared" ca="1" si="2"/>
        <v/>
      </c>
      <c r="E6" s="82"/>
    </row>
    <row r="7" spans="1:13" s="86" customFormat="1" ht="13" customHeight="1" x14ac:dyDescent="0.35">
      <c r="A7" s="84" t="s">
        <v>39</v>
      </c>
      <c r="B7" s="87" t="str">
        <f t="shared" ca="1" si="0"/>
        <v/>
      </c>
      <c r="C7" s="88" t="str">
        <f t="shared" ca="1" si="1"/>
        <v/>
      </c>
      <c r="D7" s="88" t="str">
        <f t="shared" ca="1" si="2"/>
        <v/>
      </c>
      <c r="E7" s="85"/>
    </row>
    <row r="8" spans="1:13" s="86" customFormat="1" ht="13" customHeight="1" x14ac:dyDescent="0.35">
      <c r="A8" s="84" t="s">
        <v>40</v>
      </c>
      <c r="B8" s="87" t="str">
        <f t="shared" ca="1" si="0"/>
        <v/>
      </c>
      <c r="C8" s="88" t="str">
        <f t="shared" ca="1" si="1"/>
        <v/>
      </c>
      <c r="D8" s="88" t="str">
        <f t="shared" ca="1" si="2"/>
        <v/>
      </c>
      <c r="E8" s="85"/>
    </row>
    <row r="9" spans="1:13" s="86" customFormat="1" ht="13" customHeight="1" x14ac:dyDescent="0.35">
      <c r="A9" s="84" t="s">
        <v>41</v>
      </c>
      <c r="B9" s="87" t="str">
        <f t="shared" ca="1" si="0"/>
        <v/>
      </c>
      <c r="C9" s="88" t="str">
        <f t="shared" ca="1" si="1"/>
        <v/>
      </c>
      <c r="D9" s="88" t="str">
        <f t="shared" ca="1" si="2"/>
        <v/>
      </c>
      <c r="E9" s="85"/>
    </row>
    <row r="10" spans="1:13" s="86" customFormat="1" ht="13" customHeight="1" x14ac:dyDescent="0.35">
      <c r="A10" s="84" t="s">
        <v>42</v>
      </c>
      <c r="B10" s="87" t="str">
        <f t="shared" ca="1" si="0"/>
        <v/>
      </c>
      <c r="C10" s="88" t="str">
        <f t="shared" ca="1" si="1"/>
        <v/>
      </c>
      <c r="D10" s="88" t="str">
        <f t="shared" ca="1" si="2"/>
        <v/>
      </c>
      <c r="E10" s="85"/>
    </row>
    <row r="11" spans="1:13" s="86" customFormat="1" ht="13" customHeight="1" x14ac:dyDescent="0.35">
      <c r="A11" s="84" t="s">
        <v>43</v>
      </c>
      <c r="B11" s="87" t="str">
        <f t="shared" ca="1" si="0"/>
        <v/>
      </c>
      <c r="C11" s="88" t="str">
        <f t="shared" ca="1" si="1"/>
        <v/>
      </c>
      <c r="D11" s="88" t="str">
        <f t="shared" ca="1" si="2"/>
        <v/>
      </c>
      <c r="E11" s="85"/>
    </row>
    <row r="12" spans="1:13" s="86" customFormat="1" ht="13" customHeight="1" x14ac:dyDescent="0.35">
      <c r="A12" s="84" t="s">
        <v>44</v>
      </c>
      <c r="B12" s="87" t="str">
        <f t="shared" ca="1" si="0"/>
        <v/>
      </c>
      <c r="C12" s="88" t="str">
        <f t="shared" ca="1" si="1"/>
        <v/>
      </c>
      <c r="D12" s="88" t="str">
        <f t="shared" ca="1" si="2"/>
        <v/>
      </c>
      <c r="E12" s="85"/>
    </row>
    <row r="13" spans="1:13" s="86" customFormat="1" ht="13" customHeight="1" x14ac:dyDescent="0.35">
      <c r="A13" s="84" t="s">
        <v>45</v>
      </c>
      <c r="B13" s="87" t="str">
        <f t="shared" ca="1" si="0"/>
        <v/>
      </c>
      <c r="C13" s="88" t="str">
        <f t="shared" ca="1" si="1"/>
        <v/>
      </c>
      <c r="D13" s="88" t="str">
        <f t="shared" ca="1" si="2"/>
        <v/>
      </c>
      <c r="E13" s="85"/>
    </row>
    <row r="14" spans="1:13" s="86" customFormat="1" ht="13" customHeight="1" x14ac:dyDescent="0.35">
      <c r="A14" s="84" t="s">
        <v>46</v>
      </c>
      <c r="B14" s="87" t="str">
        <f t="shared" ca="1" si="0"/>
        <v/>
      </c>
      <c r="C14" s="88" t="str">
        <f t="shared" ca="1" si="1"/>
        <v/>
      </c>
      <c r="D14" s="88" t="str">
        <f t="shared" ca="1" si="2"/>
        <v/>
      </c>
      <c r="E14" s="85"/>
    </row>
    <row r="15" spans="1:13" s="86" customFormat="1" ht="13" customHeight="1" x14ac:dyDescent="0.35">
      <c r="A15" s="84" t="s">
        <v>47</v>
      </c>
      <c r="B15" s="87" t="str">
        <f t="shared" ca="1" si="0"/>
        <v/>
      </c>
      <c r="C15" s="88" t="str">
        <f t="shared" ca="1" si="1"/>
        <v/>
      </c>
      <c r="D15" s="88" t="str">
        <f t="shared" ca="1" si="2"/>
        <v/>
      </c>
      <c r="E15" s="85"/>
    </row>
    <row r="16" spans="1:13" s="86" customFormat="1" ht="13" customHeight="1" x14ac:dyDescent="0.35">
      <c r="A16" s="84" t="s">
        <v>48</v>
      </c>
      <c r="B16" s="87" t="str">
        <f t="shared" ca="1" si="0"/>
        <v/>
      </c>
      <c r="C16" s="88" t="str">
        <f t="shared" ca="1" si="1"/>
        <v/>
      </c>
      <c r="D16" s="88" t="str">
        <f t="shared" ca="1" si="2"/>
        <v/>
      </c>
      <c r="E16" s="85"/>
    </row>
    <row r="17" spans="1:5" s="86" customFormat="1" ht="13" customHeight="1" x14ac:dyDescent="0.35">
      <c r="A17" s="84" t="s">
        <v>49</v>
      </c>
      <c r="B17" s="87" t="str">
        <f t="shared" ca="1" si="0"/>
        <v/>
      </c>
      <c r="C17" s="88" t="str">
        <f t="shared" ca="1" si="1"/>
        <v/>
      </c>
      <c r="D17" s="88" t="str">
        <f t="shared" ca="1" si="2"/>
        <v/>
      </c>
      <c r="E17" s="85"/>
    </row>
    <row r="18" spans="1:5" s="86" customFormat="1" x14ac:dyDescent="0.35">
      <c r="A18" s="84" t="s">
        <v>50</v>
      </c>
      <c r="B18" s="87" t="str">
        <f t="shared" ca="1" si="0"/>
        <v/>
      </c>
      <c r="C18" s="88" t="str">
        <f t="shared" ca="1" si="1"/>
        <v/>
      </c>
      <c r="D18" s="88" t="str">
        <f t="shared" ca="1" si="2"/>
        <v/>
      </c>
      <c r="E18" s="85"/>
    </row>
    <row r="19" spans="1:5" s="86" customFormat="1" ht="13" customHeight="1" x14ac:dyDescent="0.35">
      <c r="A19" s="84" t="s">
        <v>51</v>
      </c>
      <c r="B19" s="87" t="str">
        <f t="shared" ca="1" si="0"/>
        <v/>
      </c>
      <c r="C19" s="88" t="str">
        <f t="shared" ca="1" si="1"/>
        <v/>
      </c>
      <c r="D19" s="88" t="str">
        <f t="shared" ca="1" si="2"/>
        <v/>
      </c>
      <c r="E19" s="85"/>
    </row>
  </sheetData>
  <sheetProtection formatCells="0" formatColumns="0" formatRows="0" insertColumns="0" insertRows="0" insertHyperlinks="0" autoFilter="0"/>
  <hyperlinks>
    <hyperlink ref="C1" location="'CRD Overview'!A1" display="Go to CRD Overview" xr:uid="{00000000-0004-0000-6500-000001000000}"/>
    <hyperlink ref="A5" location="'CRD-02'!A1" display="CRD-02" xr:uid="{00000000-0004-0000-6500-000002000000}"/>
    <hyperlink ref="A8" location="'CRD-04'!A1" display="CRD-04" xr:uid="{00000000-0004-0000-6500-000004000000}"/>
    <hyperlink ref="A9" location="'CRD-05'!A1" display="CRD-05" xr:uid="{00000000-0004-0000-6500-000005000000}"/>
    <hyperlink ref="A10" location="'CRD-06'!A1" display="CRD-06" xr:uid="{00000000-0004-0000-6500-000006000000}"/>
    <hyperlink ref="A11" location="'CRD-07'!A1" display="CRD-07" xr:uid="{00000000-0004-0000-6500-000007000000}"/>
    <hyperlink ref="A12" location="'CRD-08'!A1" display="CRD-08" xr:uid="{00000000-0004-0000-6500-000008000000}"/>
    <hyperlink ref="A13" location="'CRD-09'!A1" display="CRD-09" xr:uid="{00000000-0004-0000-6500-000009000000}"/>
    <hyperlink ref="A14" location="'CRD-10'!A1" display="CRD-10" xr:uid="{00000000-0004-0000-6500-00000A000000}"/>
    <hyperlink ref="A15" location="'CRD-11'!A1" display="CRD-11" xr:uid="{00000000-0004-0000-6500-00000B000000}"/>
    <hyperlink ref="A16" location="'CRD-12'!A1" display="CRD-12" xr:uid="{00000000-0004-0000-6500-00000C000000}"/>
    <hyperlink ref="A17" location="'CRD-13'!A1" display="CRD-13" xr:uid="{00000000-0004-0000-6500-00000D000000}"/>
    <hyperlink ref="A18" location="'CRD-14'!A1" display="CRD-14" xr:uid="{00000000-0004-0000-6500-00000E000000}"/>
    <hyperlink ref="A19" location="'CRD-15'!A1" display="CRD-15" xr:uid="{00000000-0004-0000-6500-00000F000000}"/>
    <hyperlink ref="A7" location="'CRD-03'!A1" display="CRD-03" xr:uid="{00000000-0004-0000-6500-000065000000}"/>
    <hyperlink ref="A6" location="'CRD-02'!A1" display="CRD-02" xr:uid="{53EA1CF9-02F8-49B4-ACC3-688E94ECF751}"/>
  </hyperlinks>
  <pageMargins left="0.7" right="0.7" top="0.75" bottom="0.75" header="0.3" footer="0.3"/>
  <pageSetup orientation="portrait" horizontalDpi="300" verticalDpi="0" copies="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tabColor rgb="FFFF0000"/>
  </sheetPr>
  <dimension ref="A1:F26"/>
  <sheetViews>
    <sheetView workbookViewId="0">
      <selection activeCell="B16" sqref="B16:B25"/>
    </sheetView>
  </sheetViews>
  <sheetFormatPr defaultColWidth="9.1796875" defaultRowHeight="12.5" x14ac:dyDescent="0.25"/>
  <cols>
    <col min="1" max="1" width="11.81640625" style="26" customWidth="1"/>
    <col min="2" max="2" width="18.81640625" style="26" bestFit="1" customWidth="1"/>
    <col min="3" max="3" width="18.1796875" style="26" customWidth="1"/>
    <col min="4" max="4" width="27.453125" style="26" customWidth="1"/>
    <col min="5" max="5" width="21.453125" style="26" customWidth="1"/>
    <col min="6" max="6" width="17.54296875" style="26" customWidth="1"/>
    <col min="7" max="16384" width="9.1796875" style="26"/>
  </cols>
  <sheetData>
    <row r="1" spans="1:6" ht="13" x14ac:dyDescent="0.3">
      <c r="A1" s="47" t="s">
        <v>0</v>
      </c>
      <c r="B1" s="47" t="s">
        <v>3</v>
      </c>
      <c r="C1" s="47" t="s">
        <v>7</v>
      </c>
      <c r="D1" s="47" t="s">
        <v>21</v>
      </c>
      <c r="E1" s="47" t="s">
        <v>745</v>
      </c>
      <c r="F1" s="47" t="s">
        <v>75</v>
      </c>
    </row>
    <row r="2" spans="1:6" x14ac:dyDescent="0.25">
      <c r="A2" s="26" t="s">
        <v>64</v>
      </c>
      <c r="B2" s="26" t="s">
        <v>753</v>
      </c>
      <c r="C2" s="26" t="s">
        <v>130</v>
      </c>
      <c r="D2" s="26" t="s">
        <v>22</v>
      </c>
      <c r="E2" s="26" t="s">
        <v>247</v>
      </c>
      <c r="F2" s="26" t="s">
        <v>79</v>
      </c>
    </row>
    <row r="3" spans="1:6" x14ac:dyDescent="0.25">
      <c r="A3" s="26" t="s">
        <v>59</v>
      </c>
      <c r="B3" s="26" t="s">
        <v>58</v>
      </c>
      <c r="C3" s="26" t="s">
        <v>17</v>
      </c>
      <c r="D3" s="26" t="s">
        <v>23</v>
      </c>
      <c r="E3" s="26" t="s">
        <v>248</v>
      </c>
      <c r="F3" s="26" t="s">
        <v>80</v>
      </c>
    </row>
    <row r="4" spans="1:6" x14ac:dyDescent="0.25">
      <c r="A4" s="26" t="s">
        <v>60</v>
      </c>
      <c r="B4" s="26" t="s">
        <v>107</v>
      </c>
      <c r="C4" s="26" t="s">
        <v>20</v>
      </c>
      <c r="D4" s="26" t="s">
        <v>24</v>
      </c>
      <c r="F4" s="26" t="s">
        <v>81</v>
      </c>
    </row>
    <row r="5" spans="1:6" x14ac:dyDescent="0.25">
      <c r="B5" s="26" t="s">
        <v>771</v>
      </c>
      <c r="C5" s="26" t="s">
        <v>18</v>
      </c>
      <c r="D5" s="26" t="s">
        <v>25</v>
      </c>
      <c r="F5" s="26" t="s">
        <v>82</v>
      </c>
    </row>
    <row r="6" spans="1:6" x14ac:dyDescent="0.25">
      <c r="B6" s="26" t="s">
        <v>61</v>
      </c>
      <c r="C6" s="26" t="s">
        <v>19</v>
      </c>
      <c r="D6" s="26" t="s">
        <v>26</v>
      </c>
      <c r="F6" s="26" t="s">
        <v>83</v>
      </c>
    </row>
    <row r="7" spans="1:6" x14ac:dyDescent="0.25">
      <c r="B7" s="26" t="s">
        <v>105</v>
      </c>
      <c r="C7" s="26" t="s">
        <v>62</v>
      </c>
      <c r="D7" s="26" t="s">
        <v>27</v>
      </c>
      <c r="F7" s="26" t="s">
        <v>84</v>
      </c>
    </row>
    <row r="8" spans="1:6" x14ac:dyDescent="0.25">
      <c r="B8" s="26" t="s">
        <v>772</v>
      </c>
      <c r="D8" s="26" t="s">
        <v>28</v>
      </c>
      <c r="F8" s="26" t="s">
        <v>85</v>
      </c>
    </row>
    <row r="9" spans="1:6" x14ac:dyDescent="0.25">
      <c r="B9" s="26" t="s">
        <v>106</v>
      </c>
      <c r="D9" s="26" t="s">
        <v>29</v>
      </c>
      <c r="F9" s="26" t="s">
        <v>86</v>
      </c>
    </row>
    <row r="10" spans="1:6" x14ac:dyDescent="0.25">
      <c r="B10" s="26" t="s">
        <v>108</v>
      </c>
      <c r="D10" s="26" t="s">
        <v>35</v>
      </c>
      <c r="F10" s="26" t="s">
        <v>87</v>
      </c>
    </row>
    <row r="11" spans="1:6" x14ac:dyDescent="0.25">
      <c r="D11" s="26" t="s">
        <v>30</v>
      </c>
      <c r="F11" s="26" t="s">
        <v>88</v>
      </c>
    </row>
    <row r="12" spans="1:6" x14ac:dyDescent="0.25">
      <c r="D12" s="26" t="s">
        <v>36</v>
      </c>
      <c r="F12" s="26" t="s">
        <v>89</v>
      </c>
    </row>
    <row r="13" spans="1:6" x14ac:dyDescent="0.25">
      <c r="D13" s="26" t="s">
        <v>33</v>
      </c>
      <c r="F13" s="26" t="s">
        <v>90</v>
      </c>
    </row>
    <row r="14" spans="1:6" x14ac:dyDescent="0.25">
      <c r="D14" s="26" t="s">
        <v>34</v>
      </c>
      <c r="F14" s="26" t="s">
        <v>91</v>
      </c>
    </row>
    <row r="15" spans="1:6" x14ac:dyDescent="0.25">
      <c r="D15" s="26" t="s">
        <v>31</v>
      </c>
      <c r="F15" s="26" t="s">
        <v>92</v>
      </c>
    </row>
    <row r="16" spans="1:6" x14ac:dyDescent="0.25">
      <c r="D16" s="26" t="s">
        <v>32</v>
      </c>
      <c r="F16" s="26" t="s">
        <v>93</v>
      </c>
    </row>
    <row r="17" spans="4:6" x14ac:dyDescent="0.25">
      <c r="D17" s="26" t="s">
        <v>62</v>
      </c>
      <c r="F17" s="26" t="s">
        <v>94</v>
      </c>
    </row>
    <row r="18" spans="4:6" x14ac:dyDescent="0.25">
      <c r="F18" s="26" t="s">
        <v>95</v>
      </c>
    </row>
    <row r="19" spans="4:6" x14ac:dyDescent="0.25">
      <c r="F19" s="26" t="s">
        <v>79</v>
      </c>
    </row>
    <row r="20" spans="4:6" x14ac:dyDescent="0.25">
      <c r="F20" s="26" t="s">
        <v>96</v>
      </c>
    </row>
    <row r="21" spans="4:6" x14ac:dyDescent="0.25">
      <c r="F21" s="26" t="s">
        <v>97</v>
      </c>
    </row>
    <row r="22" spans="4:6" x14ac:dyDescent="0.25">
      <c r="F22" s="26" t="s">
        <v>98</v>
      </c>
    </row>
    <row r="23" spans="4:6" x14ac:dyDescent="0.25">
      <c r="F23" s="26" t="s">
        <v>99</v>
      </c>
    </row>
    <row r="24" spans="4:6" x14ac:dyDescent="0.25">
      <c r="F24" s="26" t="s">
        <v>100</v>
      </c>
    </row>
    <row r="25" spans="4:6" x14ac:dyDescent="0.25">
      <c r="F25" s="26" t="s">
        <v>101</v>
      </c>
    </row>
    <row r="26" spans="4:6" x14ac:dyDescent="0.25">
      <c r="F26" s="26" t="s">
        <v>102</v>
      </c>
    </row>
  </sheetData>
  <sheetProtection formatCells="0" formatColumns="0" formatRows="0" insertColumns="0" insertRows="0" insertHyperlinks="0" autoFilter="0"/>
  <dataConsolidate link="1"/>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F5C5A-DB26-45A3-934A-4DBF1EA9AFA4}">
  <sheetPr>
    <tabColor rgb="FF00B0F0"/>
  </sheetPr>
  <dimension ref="B1:J35"/>
  <sheetViews>
    <sheetView showGridLines="0" zoomScale="90" zoomScaleNormal="90" zoomScalePageLayoutView="85" workbookViewId="0">
      <pane ySplit="1" topLeftCell="A2" activePane="bottomLeft" state="frozen"/>
      <selection activeCell="B36" sqref="B36:G43"/>
      <selection pane="bottomLeft" activeCell="B36" sqref="B36:G43"/>
    </sheetView>
  </sheetViews>
  <sheetFormatPr defaultRowHeight="14.5" x14ac:dyDescent="0.35"/>
  <cols>
    <col min="1" max="1" width="1.81640625" style="158" customWidth="1"/>
    <col min="2" max="2" width="128.453125" style="157" customWidth="1"/>
    <col min="3" max="254" width="9.1796875" style="158"/>
    <col min="255" max="255" width="30.1796875" style="158" customWidth="1"/>
    <col min="256" max="256" width="79.54296875" style="158" customWidth="1"/>
    <col min="257" max="257" width="34.7265625" style="158" customWidth="1"/>
    <col min="258" max="258" width="42.1796875" style="158" customWidth="1"/>
    <col min="259" max="510" width="9.1796875" style="158"/>
    <col min="511" max="511" width="30.1796875" style="158" customWidth="1"/>
    <col min="512" max="512" width="79.54296875" style="158" customWidth="1"/>
    <col min="513" max="513" width="34.7265625" style="158" customWidth="1"/>
    <col min="514" max="514" width="42.1796875" style="158" customWidth="1"/>
    <col min="515" max="766" width="9.1796875" style="158"/>
    <col min="767" max="767" width="30.1796875" style="158" customWidth="1"/>
    <col min="768" max="768" width="79.54296875" style="158" customWidth="1"/>
    <col min="769" max="769" width="34.7265625" style="158" customWidth="1"/>
    <col min="770" max="770" width="42.1796875" style="158" customWidth="1"/>
    <col min="771" max="1022" width="9.1796875" style="158"/>
    <col min="1023" max="1023" width="30.1796875" style="158" customWidth="1"/>
    <col min="1024" max="1024" width="79.54296875" style="158" customWidth="1"/>
    <col min="1025" max="1025" width="34.7265625" style="158" customWidth="1"/>
    <col min="1026" max="1026" width="42.1796875" style="158" customWidth="1"/>
    <col min="1027" max="1278" width="9.1796875" style="158"/>
    <col min="1279" max="1279" width="30.1796875" style="158" customWidth="1"/>
    <col min="1280" max="1280" width="79.54296875" style="158" customWidth="1"/>
    <col min="1281" max="1281" width="34.7265625" style="158" customWidth="1"/>
    <col min="1282" max="1282" width="42.1796875" style="158" customWidth="1"/>
    <col min="1283" max="1534" width="9.1796875" style="158"/>
    <col min="1535" max="1535" width="30.1796875" style="158" customWidth="1"/>
    <col min="1536" max="1536" width="79.54296875" style="158" customWidth="1"/>
    <col min="1537" max="1537" width="34.7265625" style="158" customWidth="1"/>
    <col min="1538" max="1538" width="42.1796875" style="158" customWidth="1"/>
    <col min="1539" max="1790" width="9.1796875" style="158"/>
    <col min="1791" max="1791" width="30.1796875" style="158" customWidth="1"/>
    <col min="1792" max="1792" width="79.54296875" style="158" customWidth="1"/>
    <col min="1793" max="1793" width="34.7265625" style="158" customWidth="1"/>
    <col min="1794" max="1794" width="42.1796875" style="158" customWidth="1"/>
    <col min="1795" max="2046" width="9.1796875" style="158"/>
    <col min="2047" max="2047" width="30.1796875" style="158" customWidth="1"/>
    <col min="2048" max="2048" width="79.54296875" style="158" customWidth="1"/>
    <col min="2049" max="2049" width="34.7265625" style="158" customWidth="1"/>
    <col min="2050" max="2050" width="42.1796875" style="158" customWidth="1"/>
    <col min="2051" max="2302" width="9.1796875" style="158"/>
    <col min="2303" max="2303" width="30.1796875" style="158" customWidth="1"/>
    <col min="2304" max="2304" width="79.54296875" style="158" customWidth="1"/>
    <col min="2305" max="2305" width="34.7265625" style="158" customWidth="1"/>
    <col min="2306" max="2306" width="42.1796875" style="158" customWidth="1"/>
    <col min="2307" max="2558" width="9.1796875" style="158"/>
    <col min="2559" max="2559" width="30.1796875" style="158" customWidth="1"/>
    <col min="2560" max="2560" width="79.54296875" style="158" customWidth="1"/>
    <col min="2561" max="2561" width="34.7265625" style="158" customWidth="1"/>
    <col min="2562" max="2562" width="42.1796875" style="158" customWidth="1"/>
    <col min="2563" max="2814" width="9.1796875" style="158"/>
    <col min="2815" max="2815" width="30.1796875" style="158" customWidth="1"/>
    <col min="2816" max="2816" width="79.54296875" style="158" customWidth="1"/>
    <col min="2817" max="2817" width="34.7265625" style="158" customWidth="1"/>
    <col min="2818" max="2818" width="42.1796875" style="158" customWidth="1"/>
    <col min="2819" max="3070" width="9.1796875" style="158"/>
    <col min="3071" max="3071" width="30.1796875" style="158" customWidth="1"/>
    <col min="3072" max="3072" width="79.54296875" style="158" customWidth="1"/>
    <col min="3073" max="3073" width="34.7265625" style="158" customWidth="1"/>
    <col min="3074" max="3074" width="42.1796875" style="158" customWidth="1"/>
    <col min="3075" max="3326" width="9.1796875" style="158"/>
    <col min="3327" max="3327" width="30.1796875" style="158" customWidth="1"/>
    <col min="3328" max="3328" width="79.54296875" style="158" customWidth="1"/>
    <col min="3329" max="3329" width="34.7265625" style="158" customWidth="1"/>
    <col min="3330" max="3330" width="42.1796875" style="158" customWidth="1"/>
    <col min="3331" max="3582" width="9.1796875" style="158"/>
    <col min="3583" max="3583" width="30.1796875" style="158" customWidth="1"/>
    <col min="3584" max="3584" width="79.54296875" style="158" customWidth="1"/>
    <col min="3585" max="3585" width="34.7265625" style="158" customWidth="1"/>
    <col min="3586" max="3586" width="42.1796875" style="158" customWidth="1"/>
    <col min="3587" max="3838" width="9.1796875" style="158"/>
    <col min="3839" max="3839" width="30.1796875" style="158" customWidth="1"/>
    <col min="3840" max="3840" width="79.54296875" style="158" customWidth="1"/>
    <col min="3841" max="3841" width="34.7265625" style="158" customWidth="1"/>
    <col min="3842" max="3842" width="42.1796875" style="158" customWidth="1"/>
    <col min="3843" max="4094" width="9.1796875" style="158"/>
    <col min="4095" max="4095" width="30.1796875" style="158" customWidth="1"/>
    <col min="4096" max="4096" width="79.54296875" style="158" customWidth="1"/>
    <col min="4097" max="4097" width="34.7265625" style="158" customWidth="1"/>
    <col min="4098" max="4098" width="42.1796875" style="158" customWidth="1"/>
    <col min="4099" max="4350" width="9.1796875" style="158"/>
    <col min="4351" max="4351" width="30.1796875" style="158" customWidth="1"/>
    <col min="4352" max="4352" width="79.54296875" style="158" customWidth="1"/>
    <col min="4353" max="4353" width="34.7265625" style="158" customWidth="1"/>
    <col min="4354" max="4354" width="42.1796875" style="158" customWidth="1"/>
    <col min="4355" max="4606" width="9.1796875" style="158"/>
    <col min="4607" max="4607" width="30.1796875" style="158" customWidth="1"/>
    <col min="4608" max="4608" width="79.54296875" style="158" customWidth="1"/>
    <col min="4609" max="4609" width="34.7265625" style="158" customWidth="1"/>
    <col min="4610" max="4610" width="42.1796875" style="158" customWidth="1"/>
    <col min="4611" max="4862" width="9.1796875" style="158"/>
    <col min="4863" max="4863" width="30.1796875" style="158" customWidth="1"/>
    <col min="4864" max="4864" width="79.54296875" style="158" customWidth="1"/>
    <col min="4865" max="4865" width="34.7265625" style="158" customWidth="1"/>
    <col min="4866" max="4866" width="42.1796875" style="158" customWidth="1"/>
    <col min="4867" max="5118" width="9.1796875" style="158"/>
    <col min="5119" max="5119" width="30.1796875" style="158" customWidth="1"/>
    <col min="5120" max="5120" width="79.54296875" style="158" customWidth="1"/>
    <col min="5121" max="5121" width="34.7265625" style="158" customWidth="1"/>
    <col min="5122" max="5122" width="42.1796875" style="158" customWidth="1"/>
    <col min="5123" max="5374" width="9.1796875" style="158"/>
    <col min="5375" max="5375" width="30.1796875" style="158" customWidth="1"/>
    <col min="5376" max="5376" width="79.54296875" style="158" customWidth="1"/>
    <col min="5377" max="5377" width="34.7265625" style="158" customWidth="1"/>
    <col min="5378" max="5378" width="42.1796875" style="158" customWidth="1"/>
    <col min="5379" max="5630" width="9.1796875" style="158"/>
    <col min="5631" max="5631" width="30.1796875" style="158" customWidth="1"/>
    <col min="5632" max="5632" width="79.54296875" style="158" customWidth="1"/>
    <col min="5633" max="5633" width="34.7265625" style="158" customWidth="1"/>
    <col min="5634" max="5634" width="42.1796875" style="158" customWidth="1"/>
    <col min="5635" max="5886" width="9.1796875" style="158"/>
    <col min="5887" max="5887" width="30.1796875" style="158" customWidth="1"/>
    <col min="5888" max="5888" width="79.54296875" style="158" customWidth="1"/>
    <col min="5889" max="5889" width="34.7265625" style="158" customWidth="1"/>
    <col min="5890" max="5890" width="42.1796875" style="158" customWidth="1"/>
    <col min="5891" max="6142" width="9.1796875" style="158"/>
    <col min="6143" max="6143" width="30.1796875" style="158" customWidth="1"/>
    <col min="6144" max="6144" width="79.54296875" style="158" customWidth="1"/>
    <col min="6145" max="6145" width="34.7265625" style="158" customWidth="1"/>
    <col min="6146" max="6146" width="42.1796875" style="158" customWidth="1"/>
    <col min="6147" max="6398" width="9.1796875" style="158"/>
    <col min="6399" max="6399" width="30.1796875" style="158" customWidth="1"/>
    <col min="6400" max="6400" width="79.54296875" style="158" customWidth="1"/>
    <col min="6401" max="6401" width="34.7265625" style="158" customWidth="1"/>
    <col min="6402" max="6402" width="42.1796875" style="158" customWidth="1"/>
    <col min="6403" max="6654" width="9.1796875" style="158"/>
    <col min="6655" max="6655" width="30.1796875" style="158" customWidth="1"/>
    <col min="6656" max="6656" width="79.54296875" style="158" customWidth="1"/>
    <col min="6657" max="6657" width="34.7265625" style="158" customWidth="1"/>
    <col min="6658" max="6658" width="42.1796875" style="158" customWidth="1"/>
    <col min="6659" max="6910" width="9.1796875" style="158"/>
    <col min="6911" max="6911" width="30.1796875" style="158" customWidth="1"/>
    <col min="6912" max="6912" width="79.54296875" style="158" customWidth="1"/>
    <col min="6913" max="6913" width="34.7265625" style="158" customWidth="1"/>
    <col min="6914" max="6914" width="42.1796875" style="158" customWidth="1"/>
    <col min="6915" max="7166" width="9.1796875" style="158"/>
    <col min="7167" max="7167" width="30.1796875" style="158" customWidth="1"/>
    <col min="7168" max="7168" width="79.54296875" style="158" customWidth="1"/>
    <col min="7169" max="7169" width="34.7265625" style="158" customWidth="1"/>
    <col min="7170" max="7170" width="42.1796875" style="158" customWidth="1"/>
    <col min="7171" max="7422" width="9.1796875" style="158"/>
    <col min="7423" max="7423" width="30.1796875" style="158" customWidth="1"/>
    <col min="7424" max="7424" width="79.54296875" style="158" customWidth="1"/>
    <col min="7425" max="7425" width="34.7265625" style="158" customWidth="1"/>
    <col min="7426" max="7426" width="42.1796875" style="158" customWidth="1"/>
    <col min="7427" max="7678" width="9.1796875" style="158"/>
    <col min="7679" max="7679" width="30.1796875" style="158" customWidth="1"/>
    <col min="7680" max="7680" width="79.54296875" style="158" customWidth="1"/>
    <col min="7681" max="7681" width="34.7265625" style="158" customWidth="1"/>
    <col min="7682" max="7682" width="42.1796875" style="158" customWidth="1"/>
    <col min="7683" max="7934" width="9.1796875" style="158"/>
    <col min="7935" max="7935" width="30.1796875" style="158" customWidth="1"/>
    <col min="7936" max="7936" width="79.54296875" style="158" customWidth="1"/>
    <col min="7937" max="7937" width="34.7265625" style="158" customWidth="1"/>
    <col min="7938" max="7938" width="42.1796875" style="158" customWidth="1"/>
    <col min="7939" max="8190" width="9.1796875" style="158"/>
    <col min="8191" max="8191" width="30.1796875" style="158" customWidth="1"/>
    <col min="8192" max="8192" width="79.54296875" style="158" customWidth="1"/>
    <col min="8193" max="8193" width="34.7265625" style="158" customWidth="1"/>
    <col min="8194" max="8194" width="42.1796875" style="158" customWidth="1"/>
    <col min="8195" max="8446" width="9.1796875" style="158"/>
    <col min="8447" max="8447" width="30.1796875" style="158" customWidth="1"/>
    <col min="8448" max="8448" width="79.54296875" style="158" customWidth="1"/>
    <col min="8449" max="8449" width="34.7265625" style="158" customWidth="1"/>
    <col min="8450" max="8450" width="42.1796875" style="158" customWidth="1"/>
    <col min="8451" max="8702" width="9.1796875" style="158"/>
    <col min="8703" max="8703" width="30.1796875" style="158" customWidth="1"/>
    <col min="8704" max="8704" width="79.54296875" style="158" customWidth="1"/>
    <col min="8705" max="8705" width="34.7265625" style="158" customWidth="1"/>
    <col min="8706" max="8706" width="42.1796875" style="158" customWidth="1"/>
    <col min="8707" max="8958" width="9.1796875" style="158"/>
    <col min="8959" max="8959" width="30.1796875" style="158" customWidth="1"/>
    <col min="8960" max="8960" width="79.54296875" style="158" customWidth="1"/>
    <col min="8961" max="8961" width="34.7265625" style="158" customWidth="1"/>
    <col min="8962" max="8962" width="42.1796875" style="158" customWidth="1"/>
    <col min="8963" max="9214" width="9.1796875" style="158"/>
    <col min="9215" max="9215" width="30.1796875" style="158" customWidth="1"/>
    <col min="9216" max="9216" width="79.54296875" style="158" customWidth="1"/>
    <col min="9217" max="9217" width="34.7265625" style="158" customWidth="1"/>
    <col min="9218" max="9218" width="42.1796875" style="158" customWidth="1"/>
    <col min="9219" max="9470" width="9.1796875" style="158"/>
    <col min="9471" max="9471" width="30.1796875" style="158" customWidth="1"/>
    <col min="9472" max="9472" width="79.54296875" style="158" customWidth="1"/>
    <col min="9473" max="9473" width="34.7265625" style="158" customWidth="1"/>
    <col min="9474" max="9474" width="42.1796875" style="158" customWidth="1"/>
    <col min="9475" max="9726" width="9.1796875" style="158"/>
    <col min="9727" max="9727" width="30.1796875" style="158" customWidth="1"/>
    <col min="9728" max="9728" width="79.54296875" style="158" customWidth="1"/>
    <col min="9729" max="9729" width="34.7265625" style="158" customWidth="1"/>
    <col min="9730" max="9730" width="42.1796875" style="158" customWidth="1"/>
    <col min="9731" max="9982" width="9.1796875" style="158"/>
    <col min="9983" max="9983" width="30.1796875" style="158" customWidth="1"/>
    <col min="9984" max="9984" width="79.54296875" style="158" customWidth="1"/>
    <col min="9985" max="9985" width="34.7265625" style="158" customWidth="1"/>
    <col min="9986" max="9986" width="42.1796875" style="158" customWidth="1"/>
    <col min="9987" max="10238" width="9.1796875" style="158"/>
    <col min="10239" max="10239" width="30.1796875" style="158" customWidth="1"/>
    <col min="10240" max="10240" width="79.54296875" style="158" customWidth="1"/>
    <col min="10241" max="10241" width="34.7265625" style="158" customWidth="1"/>
    <col min="10242" max="10242" width="42.1796875" style="158" customWidth="1"/>
    <col min="10243" max="10494" width="9.1796875" style="158"/>
    <col min="10495" max="10495" width="30.1796875" style="158" customWidth="1"/>
    <col min="10496" max="10496" width="79.54296875" style="158" customWidth="1"/>
    <col min="10497" max="10497" width="34.7265625" style="158" customWidth="1"/>
    <col min="10498" max="10498" width="42.1796875" style="158" customWidth="1"/>
    <col min="10499" max="10750" width="9.1796875" style="158"/>
    <col min="10751" max="10751" width="30.1796875" style="158" customWidth="1"/>
    <col min="10752" max="10752" width="79.54296875" style="158" customWidth="1"/>
    <col min="10753" max="10753" width="34.7265625" style="158" customWidth="1"/>
    <col min="10754" max="10754" width="42.1796875" style="158" customWidth="1"/>
    <col min="10755" max="11006" width="9.1796875" style="158"/>
    <col min="11007" max="11007" width="30.1796875" style="158" customWidth="1"/>
    <col min="11008" max="11008" width="79.54296875" style="158" customWidth="1"/>
    <col min="11009" max="11009" width="34.7265625" style="158" customWidth="1"/>
    <col min="11010" max="11010" width="42.1796875" style="158" customWidth="1"/>
    <col min="11011" max="11262" width="9.1796875" style="158"/>
    <col min="11263" max="11263" width="30.1796875" style="158" customWidth="1"/>
    <col min="11264" max="11264" width="79.54296875" style="158" customWidth="1"/>
    <col min="11265" max="11265" width="34.7265625" style="158" customWidth="1"/>
    <col min="11266" max="11266" width="42.1796875" style="158" customWidth="1"/>
    <col min="11267" max="11518" width="9.1796875" style="158"/>
    <col min="11519" max="11519" width="30.1796875" style="158" customWidth="1"/>
    <col min="11520" max="11520" width="79.54296875" style="158" customWidth="1"/>
    <col min="11521" max="11521" width="34.7265625" style="158" customWidth="1"/>
    <col min="11522" max="11522" width="42.1796875" style="158" customWidth="1"/>
    <col min="11523" max="11774" width="9.1796875" style="158"/>
    <col min="11775" max="11775" width="30.1796875" style="158" customWidth="1"/>
    <col min="11776" max="11776" width="79.54296875" style="158" customWidth="1"/>
    <col min="11777" max="11777" width="34.7265625" style="158" customWidth="1"/>
    <col min="11778" max="11778" width="42.1796875" style="158" customWidth="1"/>
    <col min="11779" max="12030" width="9.1796875" style="158"/>
    <col min="12031" max="12031" width="30.1796875" style="158" customWidth="1"/>
    <col min="12032" max="12032" width="79.54296875" style="158" customWidth="1"/>
    <col min="12033" max="12033" width="34.7265625" style="158" customWidth="1"/>
    <col min="12034" max="12034" width="42.1796875" style="158" customWidth="1"/>
    <col min="12035" max="12286" width="9.1796875" style="158"/>
    <col min="12287" max="12287" width="30.1796875" style="158" customWidth="1"/>
    <col min="12288" max="12288" width="79.54296875" style="158" customWidth="1"/>
    <col min="12289" max="12289" width="34.7265625" style="158" customWidth="1"/>
    <col min="12290" max="12290" width="42.1796875" style="158" customWidth="1"/>
    <col min="12291" max="12542" width="9.1796875" style="158"/>
    <col min="12543" max="12543" width="30.1796875" style="158" customWidth="1"/>
    <col min="12544" max="12544" width="79.54296875" style="158" customWidth="1"/>
    <col min="12545" max="12545" width="34.7265625" style="158" customWidth="1"/>
    <col min="12546" max="12546" width="42.1796875" style="158" customWidth="1"/>
    <col min="12547" max="12798" width="9.1796875" style="158"/>
    <col min="12799" max="12799" width="30.1796875" style="158" customWidth="1"/>
    <col min="12800" max="12800" width="79.54296875" style="158" customWidth="1"/>
    <col min="12801" max="12801" width="34.7265625" style="158" customWidth="1"/>
    <col min="12802" max="12802" width="42.1796875" style="158" customWidth="1"/>
    <col min="12803" max="13054" width="9.1796875" style="158"/>
    <col min="13055" max="13055" width="30.1796875" style="158" customWidth="1"/>
    <col min="13056" max="13056" width="79.54296875" style="158" customWidth="1"/>
    <col min="13057" max="13057" width="34.7265625" style="158" customWidth="1"/>
    <col min="13058" max="13058" width="42.1796875" style="158" customWidth="1"/>
    <col min="13059" max="13310" width="9.1796875" style="158"/>
    <col min="13311" max="13311" width="30.1796875" style="158" customWidth="1"/>
    <col min="13312" max="13312" width="79.54296875" style="158" customWidth="1"/>
    <col min="13313" max="13313" width="34.7265625" style="158" customWidth="1"/>
    <col min="13314" max="13314" width="42.1796875" style="158" customWidth="1"/>
    <col min="13315" max="13566" width="9.1796875" style="158"/>
    <col min="13567" max="13567" width="30.1796875" style="158" customWidth="1"/>
    <col min="13568" max="13568" width="79.54296875" style="158" customWidth="1"/>
    <col min="13569" max="13569" width="34.7265625" style="158" customWidth="1"/>
    <col min="13570" max="13570" width="42.1796875" style="158" customWidth="1"/>
    <col min="13571" max="13822" width="9.1796875" style="158"/>
    <col min="13823" max="13823" width="30.1796875" style="158" customWidth="1"/>
    <col min="13824" max="13824" width="79.54296875" style="158" customWidth="1"/>
    <col min="13825" max="13825" width="34.7265625" style="158" customWidth="1"/>
    <col min="13826" max="13826" width="42.1796875" style="158" customWidth="1"/>
    <col min="13827" max="14078" width="9.1796875" style="158"/>
    <col min="14079" max="14079" width="30.1796875" style="158" customWidth="1"/>
    <col min="14080" max="14080" width="79.54296875" style="158" customWidth="1"/>
    <col min="14081" max="14081" width="34.7265625" style="158" customWidth="1"/>
    <col min="14082" max="14082" width="42.1796875" style="158" customWidth="1"/>
    <col min="14083" max="14334" width="9.1796875" style="158"/>
    <col min="14335" max="14335" width="30.1796875" style="158" customWidth="1"/>
    <col min="14336" max="14336" width="79.54296875" style="158" customWidth="1"/>
    <col min="14337" max="14337" width="34.7265625" style="158" customWidth="1"/>
    <col min="14338" max="14338" width="42.1796875" style="158" customWidth="1"/>
    <col min="14339" max="14590" width="9.1796875" style="158"/>
    <col min="14591" max="14591" width="30.1796875" style="158" customWidth="1"/>
    <col min="14592" max="14592" width="79.54296875" style="158" customWidth="1"/>
    <col min="14593" max="14593" width="34.7265625" style="158" customWidth="1"/>
    <col min="14594" max="14594" width="42.1796875" style="158" customWidth="1"/>
    <col min="14595" max="14846" width="9.1796875" style="158"/>
    <col min="14847" max="14847" width="30.1796875" style="158" customWidth="1"/>
    <col min="14848" max="14848" width="79.54296875" style="158" customWidth="1"/>
    <col min="14849" max="14849" width="34.7265625" style="158" customWidth="1"/>
    <col min="14850" max="14850" width="42.1796875" style="158" customWidth="1"/>
    <col min="14851" max="15102" width="9.1796875" style="158"/>
    <col min="15103" max="15103" width="30.1796875" style="158" customWidth="1"/>
    <col min="15104" max="15104" width="79.54296875" style="158" customWidth="1"/>
    <col min="15105" max="15105" width="34.7265625" style="158" customWidth="1"/>
    <col min="15106" max="15106" width="42.1796875" style="158" customWidth="1"/>
    <col min="15107" max="15358" width="9.1796875" style="158"/>
    <col min="15359" max="15359" width="30.1796875" style="158" customWidth="1"/>
    <col min="15360" max="15360" width="79.54296875" style="158" customWidth="1"/>
    <col min="15361" max="15361" width="34.7265625" style="158" customWidth="1"/>
    <col min="15362" max="15362" width="42.1796875" style="158" customWidth="1"/>
    <col min="15363" max="15614" width="9.1796875" style="158"/>
    <col min="15615" max="15615" width="30.1796875" style="158" customWidth="1"/>
    <col min="15616" max="15616" width="79.54296875" style="158" customWidth="1"/>
    <col min="15617" max="15617" width="34.7265625" style="158" customWidth="1"/>
    <col min="15618" max="15618" width="42.1796875" style="158" customWidth="1"/>
    <col min="15619" max="15870" width="9.1796875" style="158"/>
    <col min="15871" max="15871" width="30.1796875" style="158" customWidth="1"/>
    <col min="15872" max="15872" width="79.54296875" style="158" customWidth="1"/>
    <col min="15873" max="15873" width="34.7265625" style="158" customWidth="1"/>
    <col min="15874" max="15874" width="42.1796875" style="158" customWidth="1"/>
    <col min="15875" max="16126" width="9.1796875" style="158"/>
    <col min="16127" max="16127" width="30.1796875" style="158" customWidth="1"/>
    <col min="16128" max="16128" width="79.54296875" style="158" customWidth="1"/>
    <col min="16129" max="16129" width="34.7265625" style="158" customWidth="1"/>
    <col min="16130" max="16130" width="42.1796875" style="158" customWidth="1"/>
    <col min="16131" max="16384" width="9.1796875" style="158"/>
  </cols>
  <sheetData>
    <row r="1" spans="2:10" ht="50.15" customHeight="1" thickBot="1" x14ac:dyDescent="0.4"/>
    <row r="2" spans="2:10" ht="20" thickBot="1" x14ac:dyDescent="0.4">
      <c r="B2" s="159" t="s">
        <v>133</v>
      </c>
    </row>
    <row r="3" spans="2:10" s="161" customFormat="1" ht="40" customHeight="1" thickBot="1" x14ac:dyDescent="0.4">
      <c r="B3" s="160" t="s">
        <v>161</v>
      </c>
    </row>
    <row r="4" spans="2:10" ht="20" thickBot="1" x14ac:dyDescent="0.4">
      <c r="B4" s="159" t="s">
        <v>134</v>
      </c>
    </row>
    <row r="5" spans="2:10" s="163" customFormat="1" ht="12.5" x14ac:dyDescent="0.25">
      <c r="B5" s="162" t="s">
        <v>135</v>
      </c>
    </row>
    <row r="6" spans="2:10" s="163" customFormat="1" ht="13" x14ac:dyDescent="0.25">
      <c r="B6" s="164" t="s">
        <v>136</v>
      </c>
    </row>
    <row r="7" spans="2:10" s="165" customFormat="1" ht="38.5" x14ac:dyDescent="0.25">
      <c r="B7" s="164" t="s">
        <v>137</v>
      </c>
    </row>
    <row r="8" spans="2:10" s="165" customFormat="1" ht="25.5" x14ac:dyDescent="0.25">
      <c r="B8" s="164" t="s">
        <v>138</v>
      </c>
    </row>
    <row r="9" spans="2:10" s="166" customFormat="1" ht="13" x14ac:dyDescent="0.25">
      <c r="B9" s="164" t="s">
        <v>139</v>
      </c>
    </row>
    <row r="10" spans="2:10" s="166" customFormat="1" ht="13" x14ac:dyDescent="0.25">
      <c r="B10" s="167" t="s">
        <v>140</v>
      </c>
    </row>
    <row r="11" spans="2:10" s="165" customFormat="1" ht="15.65" customHeight="1" x14ac:dyDescent="0.25">
      <c r="B11" s="167" t="s">
        <v>141</v>
      </c>
    </row>
    <row r="12" spans="2:10" s="166" customFormat="1" ht="38" x14ac:dyDescent="0.25">
      <c r="B12" s="164" t="s">
        <v>142</v>
      </c>
    </row>
    <row r="13" spans="2:10" s="166" customFormat="1" ht="38" x14ac:dyDescent="0.25">
      <c r="B13" s="164" t="s">
        <v>143</v>
      </c>
    </row>
    <row r="14" spans="2:10" s="169" customFormat="1" ht="13.5" thickBot="1" x14ac:dyDescent="0.35">
      <c r="B14" s="168"/>
    </row>
    <row r="15" spans="2:10" ht="20" thickBot="1" x14ac:dyDescent="0.4">
      <c r="B15" s="159" t="s">
        <v>144</v>
      </c>
    </row>
    <row r="16" spans="2:10" s="163" customFormat="1" x14ac:dyDescent="0.35">
      <c r="B16" s="170" t="s">
        <v>145</v>
      </c>
      <c r="J16" s="158"/>
    </row>
    <row r="17" spans="2:10" s="163" customFormat="1" x14ac:dyDescent="0.35">
      <c r="B17" s="170"/>
      <c r="J17" s="158"/>
    </row>
    <row r="18" spans="2:10" s="163" customFormat="1" x14ac:dyDescent="0.35">
      <c r="B18" s="170" t="s">
        <v>738</v>
      </c>
      <c r="J18" s="158"/>
    </row>
    <row r="19" spans="2:10" s="163" customFormat="1" x14ac:dyDescent="0.35">
      <c r="B19" s="171" t="s">
        <v>162</v>
      </c>
      <c r="J19" s="158"/>
    </row>
    <row r="20" spans="2:10" s="163" customFormat="1" x14ac:dyDescent="0.35">
      <c r="B20" s="172" t="s">
        <v>163</v>
      </c>
      <c r="J20" s="158"/>
    </row>
    <row r="21" spans="2:10" s="163" customFormat="1" x14ac:dyDescent="0.35">
      <c r="B21" s="171" t="s">
        <v>146</v>
      </c>
      <c r="J21" s="158"/>
    </row>
    <row r="22" spans="2:10" s="163" customFormat="1" ht="12.5" x14ac:dyDescent="0.25">
      <c r="B22" s="171" t="s">
        <v>147</v>
      </c>
    </row>
    <row r="23" spans="2:10" s="163" customFormat="1" ht="12.5" x14ac:dyDescent="0.25">
      <c r="B23" s="172" t="s">
        <v>164</v>
      </c>
    </row>
    <row r="24" spans="2:10" s="163" customFormat="1" ht="12.5" x14ac:dyDescent="0.25">
      <c r="B24" s="171" t="s">
        <v>148</v>
      </c>
    </row>
    <row r="25" spans="2:10" s="163" customFormat="1" ht="12.5" x14ac:dyDescent="0.25">
      <c r="B25" s="172" t="s">
        <v>165</v>
      </c>
    </row>
    <row r="26" spans="2:10" s="163" customFormat="1" ht="12.5" x14ac:dyDescent="0.25">
      <c r="B26" s="171" t="s">
        <v>149</v>
      </c>
    </row>
    <row r="27" spans="2:10" s="163" customFormat="1" ht="12.5" x14ac:dyDescent="0.25">
      <c r="B27" s="171" t="s">
        <v>150</v>
      </c>
    </row>
    <row r="28" spans="2:10" s="163" customFormat="1" ht="12.5" x14ac:dyDescent="0.25">
      <c r="B28" s="172" t="s">
        <v>166</v>
      </c>
    </row>
    <row r="29" spans="2:10" s="163" customFormat="1" ht="12.5" x14ac:dyDescent="0.25">
      <c r="B29" s="172" t="s">
        <v>167</v>
      </c>
    </row>
    <row r="30" spans="2:10" s="163" customFormat="1" ht="12.5" x14ac:dyDescent="0.25">
      <c r="B30" s="172" t="s">
        <v>168</v>
      </c>
    </row>
    <row r="31" spans="2:10" s="163" customFormat="1" ht="12.5" x14ac:dyDescent="0.25">
      <c r="B31" s="172" t="s">
        <v>169</v>
      </c>
    </row>
    <row r="32" spans="2:10" s="163" customFormat="1" ht="12.5" x14ac:dyDescent="0.25">
      <c r="B32" s="172" t="s">
        <v>170</v>
      </c>
    </row>
    <row r="33" spans="2:5" s="163" customFormat="1" ht="12.5" x14ac:dyDescent="0.25">
      <c r="B33" s="173" t="s">
        <v>153</v>
      </c>
    </row>
    <row r="35" spans="2:5" ht="14.5" customHeight="1" x14ac:dyDescent="0.35">
      <c r="B35" s="174" t="s">
        <v>154</v>
      </c>
      <c r="C35" s="175"/>
      <c r="D35" s="175"/>
      <c r="E35" s="175"/>
    </row>
  </sheetData>
  <pageMargins left="0.25" right="0.25" top="0.75" bottom="0.75" header="0.3" footer="0.05"/>
  <pageSetup scale="70" orientation="landscape" r:id="rId1"/>
  <headerFooter>
    <oddFooter xml:space="preserve">&amp;C
© 2012 Ariba, Inc., All Rights Reserved. The contents of this document are confidential and proprietary information of Ariba, Inc.
</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5F68A-2E15-4F90-9D2B-D13F44BD45A4}">
  <sheetPr>
    <tabColor rgb="FF00B0F0"/>
    <pageSetUpPr fitToPage="1"/>
  </sheetPr>
  <dimension ref="A1:G113"/>
  <sheetViews>
    <sheetView showGridLines="0" zoomScale="80" zoomScaleNormal="80" zoomScaleSheetLayoutView="10" zoomScalePageLayoutView="18" workbookViewId="0">
      <pane ySplit="3" topLeftCell="A4" activePane="bottomLeft" state="frozen"/>
      <selection activeCell="B36" sqref="B36:G43"/>
      <selection pane="bottomLeft" activeCell="B33" sqref="B33:G43"/>
    </sheetView>
  </sheetViews>
  <sheetFormatPr defaultColWidth="9.26953125" defaultRowHeight="14.5" x14ac:dyDescent="0.35"/>
  <cols>
    <col min="1" max="1" width="1.81640625" style="158" customWidth="1"/>
    <col min="2" max="2" width="40.54296875" style="176" customWidth="1"/>
    <col min="3" max="3" width="44.7265625" style="176" bestFit="1" customWidth="1"/>
    <col min="4" max="4" width="39.26953125" style="176" customWidth="1"/>
    <col min="5" max="5" width="3.81640625" style="176" customWidth="1"/>
    <col min="6" max="6" width="41.54296875" style="176" customWidth="1"/>
    <col min="7" max="7" width="78.26953125" style="176" customWidth="1"/>
    <col min="8" max="16384" width="9.26953125" style="176"/>
  </cols>
  <sheetData>
    <row r="1" spans="1:7" ht="15" thickBot="1" x14ac:dyDescent="0.4"/>
    <row r="2" spans="1:7" ht="26.5" customHeight="1" thickBot="1" x14ac:dyDescent="0.4">
      <c r="C2" s="702" t="s">
        <v>171</v>
      </c>
      <c r="D2" s="703"/>
    </row>
    <row r="3" spans="1:7" ht="16" thickBot="1" x14ac:dyDescent="0.4">
      <c r="B3" s="177" t="s">
        <v>172</v>
      </c>
      <c r="C3" s="704" t="s">
        <v>173</v>
      </c>
      <c r="D3" s="705"/>
      <c r="E3" s="178"/>
      <c r="F3" s="179" t="s">
        <v>174</v>
      </c>
      <c r="G3" s="180" t="s">
        <v>175</v>
      </c>
    </row>
    <row r="4" spans="1:7" ht="29.15" customHeight="1" x14ac:dyDescent="0.35">
      <c r="A4" s="181"/>
      <c r="B4" s="182" t="s">
        <v>130</v>
      </c>
      <c r="C4" s="706" t="s">
        <v>176</v>
      </c>
      <c r="D4" s="707"/>
      <c r="E4" s="183"/>
      <c r="F4" s="184"/>
      <c r="G4" s="185"/>
    </row>
    <row r="5" spans="1:7" s="188" customFormat="1" ht="62.5" customHeight="1" x14ac:dyDescent="0.35">
      <c r="A5" s="181"/>
      <c r="B5" s="186" t="s">
        <v>17</v>
      </c>
      <c r="C5" s="696" t="s">
        <v>177</v>
      </c>
      <c r="D5" s="697"/>
      <c r="E5" s="187"/>
      <c r="F5" s="708" t="s">
        <v>178</v>
      </c>
      <c r="G5" s="701"/>
    </row>
    <row r="6" spans="1:7" ht="94.5" customHeight="1" x14ac:dyDescent="0.35">
      <c r="A6" s="181"/>
      <c r="B6" s="189" t="s">
        <v>179</v>
      </c>
      <c r="C6" s="696" t="s">
        <v>180</v>
      </c>
      <c r="D6" s="697"/>
      <c r="E6" s="183"/>
      <c r="F6" s="708"/>
      <c r="G6" s="701"/>
    </row>
    <row r="7" spans="1:7" ht="31.5" customHeight="1" x14ac:dyDescent="0.35">
      <c r="A7" s="181"/>
      <c r="B7" s="189" t="s">
        <v>181</v>
      </c>
      <c r="C7" s="696" t="s">
        <v>182</v>
      </c>
      <c r="D7" s="697"/>
      <c r="E7" s="183"/>
      <c r="F7" s="190">
        <v>12.54</v>
      </c>
      <c r="G7" s="191"/>
    </row>
    <row r="8" spans="1:7" ht="29.15" customHeight="1" x14ac:dyDescent="0.35">
      <c r="A8" s="192"/>
      <c r="B8" s="189" t="s">
        <v>18</v>
      </c>
      <c r="C8" s="696" t="s">
        <v>183</v>
      </c>
      <c r="D8" s="697"/>
      <c r="E8" s="183"/>
      <c r="F8" s="190">
        <v>12</v>
      </c>
      <c r="G8" s="191"/>
    </row>
    <row r="9" spans="1:7" ht="39" customHeight="1" x14ac:dyDescent="0.35">
      <c r="A9" s="192"/>
      <c r="B9" s="189" t="s">
        <v>184</v>
      </c>
      <c r="C9" s="696" t="s">
        <v>185</v>
      </c>
      <c r="D9" s="697"/>
      <c r="E9" s="183"/>
      <c r="F9" s="193" t="s">
        <v>186</v>
      </c>
      <c r="G9" s="194"/>
    </row>
    <row r="10" spans="1:7" ht="50.15" customHeight="1" x14ac:dyDescent="0.35">
      <c r="A10" s="181"/>
      <c r="B10" s="189" t="s">
        <v>187</v>
      </c>
      <c r="C10" s="696" t="s">
        <v>188</v>
      </c>
      <c r="D10" s="697"/>
      <c r="E10" s="183"/>
      <c r="F10" s="195" t="s">
        <v>189</v>
      </c>
      <c r="G10" s="196"/>
    </row>
    <row r="11" spans="1:7" ht="31" customHeight="1" x14ac:dyDescent="0.35">
      <c r="A11" s="192"/>
      <c r="B11" s="189" t="s">
        <v>190</v>
      </c>
      <c r="C11" s="696" t="s">
        <v>191</v>
      </c>
      <c r="D11" s="697"/>
      <c r="E11" s="183"/>
      <c r="F11" s="190" t="s">
        <v>192</v>
      </c>
      <c r="G11" s="191"/>
    </row>
    <row r="12" spans="1:7" ht="58" customHeight="1" x14ac:dyDescent="0.35">
      <c r="A12" s="192"/>
      <c r="B12" s="189" t="s">
        <v>193</v>
      </c>
      <c r="C12" s="696" t="s">
        <v>194</v>
      </c>
      <c r="D12" s="697"/>
      <c r="E12" s="183"/>
      <c r="F12" s="190" t="s">
        <v>195</v>
      </c>
      <c r="G12" s="191"/>
    </row>
    <row r="13" spans="1:7" ht="121.5" customHeight="1" x14ac:dyDescent="0.35">
      <c r="A13" s="192"/>
      <c r="B13" s="189" t="s">
        <v>196</v>
      </c>
      <c r="C13" s="696" t="s">
        <v>197</v>
      </c>
      <c r="D13" s="697"/>
      <c r="E13" s="183"/>
      <c r="F13" s="190" t="s">
        <v>198</v>
      </c>
      <c r="G13" s="191"/>
    </row>
    <row r="14" spans="1:7" ht="171" customHeight="1" x14ac:dyDescent="0.35">
      <c r="A14" s="192"/>
      <c r="B14" s="189" t="s">
        <v>199</v>
      </c>
      <c r="C14" s="696" t="s">
        <v>200</v>
      </c>
      <c r="D14" s="697"/>
      <c r="E14" s="183"/>
      <c r="F14" s="197"/>
      <c r="G14" s="198"/>
    </row>
    <row r="15" spans="1:7" ht="19.5" customHeight="1" x14ac:dyDescent="0.35">
      <c r="B15" s="199" t="s">
        <v>201</v>
      </c>
      <c r="C15" s="698" t="s">
        <v>202</v>
      </c>
      <c r="D15" s="699"/>
      <c r="E15" s="183"/>
      <c r="F15" s="200" t="s">
        <v>203</v>
      </c>
      <c r="G15" s="201"/>
    </row>
    <row r="16" spans="1:7" ht="157.5" customHeight="1" x14ac:dyDescent="0.35">
      <c r="A16" s="181"/>
      <c r="B16" s="186" t="s">
        <v>204</v>
      </c>
      <c r="C16" s="696" t="s">
        <v>205</v>
      </c>
      <c r="D16" s="700"/>
      <c r="E16" s="183"/>
      <c r="F16" s="190" t="s">
        <v>206</v>
      </c>
      <c r="G16" s="202"/>
    </row>
    <row r="17" spans="1:7" ht="197.5" customHeight="1" x14ac:dyDescent="0.35">
      <c r="A17" s="181"/>
      <c r="B17" s="189" t="s">
        <v>207</v>
      </c>
      <c r="C17" s="696" t="s">
        <v>208</v>
      </c>
      <c r="D17" s="697"/>
      <c r="E17" s="183"/>
      <c r="F17" s="190" t="s">
        <v>209</v>
      </c>
      <c r="G17" s="191"/>
    </row>
    <row r="18" spans="1:7" ht="230.15" customHeight="1" thickBot="1" x14ac:dyDescent="0.4">
      <c r="A18" s="181"/>
      <c r="B18" s="203" t="s">
        <v>210</v>
      </c>
      <c r="C18" s="694" t="s">
        <v>211</v>
      </c>
      <c r="D18" s="695"/>
      <c r="E18" s="183"/>
      <c r="F18" s="204" t="s">
        <v>212</v>
      </c>
      <c r="G18" s="205"/>
    </row>
    <row r="19" spans="1:7" ht="15" thickBot="1" x14ac:dyDescent="0.4">
      <c r="A19" s="181"/>
    </row>
    <row r="20" spans="1:7" s="210" customFormat="1" ht="16" thickBot="1" x14ac:dyDescent="0.4">
      <c r="A20" s="206"/>
      <c r="B20" s="207" t="s">
        <v>213</v>
      </c>
      <c r="C20" s="208" t="s">
        <v>214</v>
      </c>
      <c r="D20" s="209" t="s">
        <v>215</v>
      </c>
    </row>
    <row r="21" spans="1:7" s="183" customFormat="1" ht="13" x14ac:dyDescent="0.3">
      <c r="A21" s="211"/>
      <c r="B21" s="690" t="s">
        <v>216</v>
      </c>
      <c r="C21" s="212" t="s">
        <v>18</v>
      </c>
      <c r="D21" s="213">
        <v>20</v>
      </c>
    </row>
    <row r="22" spans="1:7" s="183" customFormat="1" ht="13" x14ac:dyDescent="0.3">
      <c r="A22" s="211"/>
      <c r="B22" s="691"/>
      <c r="C22" s="214" t="s">
        <v>217</v>
      </c>
      <c r="D22" s="215">
        <v>82</v>
      </c>
    </row>
    <row r="23" spans="1:7" s="183" customFormat="1" ht="13" x14ac:dyDescent="0.3">
      <c r="A23" s="211"/>
      <c r="B23" s="691"/>
      <c r="C23" s="214" t="s">
        <v>184</v>
      </c>
      <c r="D23" s="215">
        <v>15</v>
      </c>
    </row>
    <row r="24" spans="1:7" s="183" customFormat="1" ht="13" x14ac:dyDescent="0.3">
      <c r="A24" s="211"/>
      <c r="B24" s="691"/>
      <c r="C24" s="214" t="s">
        <v>17</v>
      </c>
      <c r="D24" s="215">
        <v>25</v>
      </c>
    </row>
    <row r="25" spans="1:7" s="183" customFormat="1" ht="13" x14ac:dyDescent="0.3">
      <c r="A25" s="211"/>
      <c r="B25" s="691"/>
      <c r="C25" s="214" t="s">
        <v>130</v>
      </c>
      <c r="D25" s="215">
        <v>40</v>
      </c>
    </row>
    <row r="26" spans="1:7" s="183" customFormat="1" ht="13" x14ac:dyDescent="0.3">
      <c r="A26" s="211"/>
      <c r="B26" s="691"/>
      <c r="C26" s="214" t="s">
        <v>187</v>
      </c>
      <c r="D26" s="693">
        <v>10</v>
      </c>
    </row>
    <row r="27" spans="1:7" s="183" customFormat="1" ht="13" x14ac:dyDescent="0.3">
      <c r="A27" s="211"/>
      <c r="B27" s="691"/>
      <c r="C27" s="214" t="s">
        <v>181</v>
      </c>
      <c r="D27" s="693"/>
    </row>
    <row r="28" spans="1:7" s="183" customFormat="1" ht="13" x14ac:dyDescent="0.3">
      <c r="A28" s="211"/>
      <c r="B28" s="691"/>
      <c r="C28" s="214" t="s">
        <v>218</v>
      </c>
      <c r="D28" s="215">
        <v>7</v>
      </c>
    </row>
    <row r="29" spans="1:7" s="183" customFormat="1" ht="13" x14ac:dyDescent="0.3">
      <c r="A29" s="211"/>
      <c r="B29" s="691"/>
      <c r="C29" s="214" t="s">
        <v>219</v>
      </c>
      <c r="D29" s="215">
        <v>28</v>
      </c>
    </row>
    <row r="30" spans="1:7" s="183" customFormat="1" ht="13" x14ac:dyDescent="0.3">
      <c r="A30" s="211"/>
      <c r="B30" s="691"/>
      <c r="C30" s="214" t="s">
        <v>220</v>
      </c>
      <c r="D30" s="215">
        <v>14</v>
      </c>
    </row>
    <row r="31" spans="1:7" s="183" customFormat="1" ht="13.5" thickBot="1" x14ac:dyDescent="0.35">
      <c r="A31" s="211"/>
      <c r="B31" s="692"/>
      <c r="C31" s="216" t="s">
        <v>199</v>
      </c>
      <c r="D31" s="217">
        <v>15</v>
      </c>
    </row>
    <row r="32" spans="1:7" s="183" customFormat="1" ht="13.5" thickBot="1" x14ac:dyDescent="0.35">
      <c r="A32" s="211"/>
      <c r="B32" s="218"/>
      <c r="C32" s="219"/>
      <c r="D32" s="218"/>
    </row>
    <row r="33" spans="1:4" s="183" customFormat="1" ht="13" x14ac:dyDescent="0.3">
      <c r="A33" s="211"/>
      <c r="B33" s="682" t="s">
        <v>221</v>
      </c>
      <c r="C33" s="220" t="s">
        <v>18</v>
      </c>
      <c r="D33" s="221">
        <v>26</v>
      </c>
    </row>
    <row r="34" spans="1:4" s="183" customFormat="1" ht="13" x14ac:dyDescent="0.3">
      <c r="A34" s="211"/>
      <c r="B34" s="683"/>
      <c r="C34" s="222" t="s">
        <v>217</v>
      </c>
      <c r="D34" s="223">
        <v>35</v>
      </c>
    </row>
    <row r="35" spans="1:4" s="183" customFormat="1" ht="13" x14ac:dyDescent="0.3">
      <c r="A35" s="211"/>
      <c r="B35" s="683"/>
      <c r="C35" s="222" t="s">
        <v>184</v>
      </c>
      <c r="D35" s="223">
        <v>7</v>
      </c>
    </row>
    <row r="36" spans="1:4" s="183" customFormat="1" ht="13" x14ac:dyDescent="0.3">
      <c r="A36" s="211"/>
      <c r="B36" s="683"/>
      <c r="C36" s="222" t="s">
        <v>17</v>
      </c>
      <c r="D36" s="223">
        <v>10</v>
      </c>
    </row>
    <row r="37" spans="1:4" s="183" customFormat="1" ht="13" x14ac:dyDescent="0.3">
      <c r="A37" s="211"/>
      <c r="B37" s="683"/>
      <c r="C37" s="222" t="s">
        <v>130</v>
      </c>
      <c r="D37" s="223">
        <v>12</v>
      </c>
    </row>
    <row r="38" spans="1:4" s="183" customFormat="1" ht="13" x14ac:dyDescent="0.3">
      <c r="A38" s="211"/>
      <c r="B38" s="683"/>
      <c r="C38" s="222" t="s">
        <v>187</v>
      </c>
      <c r="D38" s="685">
        <v>10</v>
      </c>
    </row>
    <row r="39" spans="1:4" s="183" customFormat="1" ht="13" x14ac:dyDescent="0.3">
      <c r="A39" s="211"/>
      <c r="B39" s="683"/>
      <c r="C39" s="222" t="s">
        <v>181</v>
      </c>
      <c r="D39" s="685"/>
    </row>
    <row r="40" spans="1:4" s="183" customFormat="1" ht="13" x14ac:dyDescent="0.3">
      <c r="A40" s="211"/>
      <c r="B40" s="683"/>
      <c r="C40" s="222" t="s">
        <v>218</v>
      </c>
      <c r="D40" s="223">
        <v>4</v>
      </c>
    </row>
    <row r="41" spans="1:4" s="183" customFormat="1" ht="13" x14ac:dyDescent="0.3">
      <c r="A41" s="211"/>
      <c r="B41" s="683"/>
      <c r="C41" s="222" t="s">
        <v>219</v>
      </c>
      <c r="D41" s="223">
        <v>11</v>
      </c>
    </row>
    <row r="42" spans="1:4" s="183" customFormat="1" ht="13" x14ac:dyDescent="0.3">
      <c r="A42" s="211"/>
      <c r="B42" s="683"/>
      <c r="C42" s="222" t="s">
        <v>220</v>
      </c>
      <c r="D42" s="223">
        <v>4</v>
      </c>
    </row>
    <row r="43" spans="1:4" s="183" customFormat="1" ht="13.5" thickBot="1" x14ac:dyDescent="0.35">
      <c r="A43" s="211"/>
      <c r="B43" s="684"/>
      <c r="C43" s="224" t="s">
        <v>199</v>
      </c>
      <c r="D43" s="225">
        <v>3</v>
      </c>
    </row>
    <row r="44" spans="1:4" s="183" customFormat="1" ht="13" x14ac:dyDescent="0.3">
      <c r="A44" s="211"/>
      <c r="B44" s="686" t="s">
        <v>222</v>
      </c>
      <c r="C44" s="226" t="s">
        <v>18</v>
      </c>
      <c r="D44" s="227">
        <v>26</v>
      </c>
    </row>
    <row r="45" spans="1:4" s="183" customFormat="1" ht="13" x14ac:dyDescent="0.3">
      <c r="A45" s="211"/>
      <c r="B45" s="687"/>
      <c r="C45" s="228" t="s">
        <v>217</v>
      </c>
      <c r="D45" s="229">
        <v>34</v>
      </c>
    </row>
    <row r="46" spans="1:4" s="183" customFormat="1" ht="13" x14ac:dyDescent="0.3">
      <c r="A46" s="211"/>
      <c r="B46" s="687"/>
      <c r="C46" s="228" t="s">
        <v>184</v>
      </c>
      <c r="D46" s="229">
        <v>7</v>
      </c>
    </row>
    <row r="47" spans="1:4" s="183" customFormat="1" ht="13" x14ac:dyDescent="0.3">
      <c r="A47" s="211"/>
      <c r="B47" s="687"/>
      <c r="C47" s="228" t="s">
        <v>17</v>
      </c>
      <c r="D47" s="229">
        <v>10</v>
      </c>
    </row>
    <row r="48" spans="1:4" s="183" customFormat="1" ht="13" x14ac:dyDescent="0.3">
      <c r="A48" s="211"/>
      <c r="B48" s="687"/>
      <c r="C48" s="228" t="s">
        <v>130</v>
      </c>
      <c r="D48" s="229">
        <v>12</v>
      </c>
    </row>
    <row r="49" spans="1:4" s="183" customFormat="1" ht="13" x14ac:dyDescent="0.3">
      <c r="A49" s="211"/>
      <c r="B49" s="687"/>
      <c r="C49" s="228" t="s">
        <v>187</v>
      </c>
      <c r="D49" s="689">
        <v>10</v>
      </c>
    </row>
    <row r="50" spans="1:4" s="183" customFormat="1" ht="13" x14ac:dyDescent="0.3">
      <c r="A50" s="211"/>
      <c r="B50" s="687"/>
      <c r="C50" s="228" t="s">
        <v>181</v>
      </c>
      <c r="D50" s="689"/>
    </row>
    <row r="51" spans="1:4" s="183" customFormat="1" ht="13" x14ac:dyDescent="0.3">
      <c r="A51" s="211"/>
      <c r="B51" s="687"/>
      <c r="C51" s="228" t="s">
        <v>218</v>
      </c>
      <c r="D51" s="229">
        <v>4</v>
      </c>
    </row>
    <row r="52" spans="1:4" s="183" customFormat="1" ht="13" x14ac:dyDescent="0.3">
      <c r="A52" s="211"/>
      <c r="B52" s="687"/>
      <c r="C52" s="228" t="s">
        <v>219</v>
      </c>
      <c r="D52" s="229">
        <v>19</v>
      </c>
    </row>
    <row r="53" spans="1:4" s="183" customFormat="1" ht="13" x14ac:dyDescent="0.3">
      <c r="A53" s="211"/>
      <c r="B53" s="687"/>
      <c r="C53" s="228" t="s">
        <v>220</v>
      </c>
      <c r="D53" s="229">
        <v>6</v>
      </c>
    </row>
    <row r="54" spans="1:4" s="183" customFormat="1" ht="13.5" thickBot="1" x14ac:dyDescent="0.35">
      <c r="A54" s="211"/>
      <c r="B54" s="688"/>
      <c r="C54" s="230" t="s">
        <v>199</v>
      </c>
      <c r="D54" s="231">
        <v>3</v>
      </c>
    </row>
    <row r="55" spans="1:4" s="183" customFormat="1" ht="13" x14ac:dyDescent="0.3">
      <c r="A55" s="211"/>
      <c r="B55" s="682" t="s">
        <v>223</v>
      </c>
      <c r="C55" s="220" t="s">
        <v>18</v>
      </c>
      <c r="D55" s="221">
        <v>26</v>
      </c>
    </row>
    <row r="56" spans="1:4" s="183" customFormat="1" ht="13" x14ac:dyDescent="0.3">
      <c r="A56" s="211"/>
      <c r="B56" s="683"/>
      <c r="C56" s="222" t="s">
        <v>217</v>
      </c>
      <c r="D56" s="223">
        <v>41</v>
      </c>
    </row>
    <row r="57" spans="1:4" s="183" customFormat="1" ht="13" x14ac:dyDescent="0.3">
      <c r="A57" s="211"/>
      <c r="B57" s="683"/>
      <c r="C57" s="222" t="s">
        <v>184</v>
      </c>
      <c r="D57" s="223">
        <v>8</v>
      </c>
    </row>
    <row r="58" spans="1:4" s="183" customFormat="1" ht="13" x14ac:dyDescent="0.3">
      <c r="A58" s="211"/>
      <c r="B58" s="683"/>
      <c r="C58" s="222" t="s">
        <v>17</v>
      </c>
      <c r="D58" s="223">
        <v>10</v>
      </c>
    </row>
    <row r="59" spans="1:4" s="183" customFormat="1" ht="13" x14ac:dyDescent="0.3">
      <c r="A59" s="211"/>
      <c r="B59" s="683"/>
      <c r="C59" s="222" t="s">
        <v>130</v>
      </c>
      <c r="D59" s="223">
        <v>12</v>
      </c>
    </row>
    <row r="60" spans="1:4" s="183" customFormat="1" ht="13" x14ac:dyDescent="0.3">
      <c r="A60" s="211"/>
      <c r="B60" s="683"/>
      <c r="C60" s="222" t="s">
        <v>187</v>
      </c>
      <c r="D60" s="685">
        <v>10</v>
      </c>
    </row>
    <row r="61" spans="1:4" s="183" customFormat="1" ht="13" x14ac:dyDescent="0.3">
      <c r="A61" s="211"/>
      <c r="B61" s="683"/>
      <c r="C61" s="222" t="s">
        <v>181</v>
      </c>
      <c r="D61" s="685"/>
    </row>
    <row r="62" spans="1:4" s="183" customFormat="1" ht="13" x14ac:dyDescent="0.3">
      <c r="A62" s="211"/>
      <c r="B62" s="683"/>
      <c r="C62" s="222" t="s">
        <v>218</v>
      </c>
      <c r="D62" s="223">
        <v>4</v>
      </c>
    </row>
    <row r="63" spans="1:4" s="183" customFormat="1" ht="13" x14ac:dyDescent="0.3">
      <c r="A63" s="211"/>
      <c r="B63" s="683"/>
      <c r="C63" s="222" t="s">
        <v>219</v>
      </c>
      <c r="D63" s="223">
        <v>11</v>
      </c>
    </row>
    <row r="64" spans="1:4" s="183" customFormat="1" ht="13" x14ac:dyDescent="0.3">
      <c r="A64" s="211"/>
      <c r="B64" s="683"/>
      <c r="C64" s="222" t="s">
        <v>220</v>
      </c>
      <c r="D64" s="223">
        <v>4</v>
      </c>
    </row>
    <row r="65" spans="1:4" s="183" customFormat="1" ht="13.5" thickBot="1" x14ac:dyDescent="0.35">
      <c r="A65" s="211"/>
      <c r="B65" s="684"/>
      <c r="C65" s="224" t="s">
        <v>199</v>
      </c>
      <c r="D65" s="225">
        <v>3</v>
      </c>
    </row>
    <row r="66" spans="1:4" s="183" customFormat="1" ht="13" x14ac:dyDescent="0.3">
      <c r="A66" s="211"/>
      <c r="B66" s="686" t="s">
        <v>224</v>
      </c>
      <c r="C66" s="226" t="s">
        <v>18</v>
      </c>
      <c r="D66" s="227">
        <v>26</v>
      </c>
    </row>
    <row r="67" spans="1:4" s="183" customFormat="1" ht="13" x14ac:dyDescent="0.3">
      <c r="A67" s="211"/>
      <c r="B67" s="687"/>
      <c r="C67" s="228" t="s">
        <v>217</v>
      </c>
      <c r="D67" s="229">
        <v>41</v>
      </c>
    </row>
    <row r="68" spans="1:4" s="183" customFormat="1" ht="13" x14ac:dyDescent="0.3">
      <c r="A68" s="211"/>
      <c r="B68" s="687"/>
      <c r="C68" s="228" t="s">
        <v>184</v>
      </c>
      <c r="D68" s="229">
        <v>8</v>
      </c>
    </row>
    <row r="69" spans="1:4" s="183" customFormat="1" ht="13" x14ac:dyDescent="0.3">
      <c r="A69" s="211"/>
      <c r="B69" s="687"/>
      <c r="C69" s="228" t="s">
        <v>17</v>
      </c>
      <c r="D69" s="229">
        <v>10</v>
      </c>
    </row>
    <row r="70" spans="1:4" s="183" customFormat="1" ht="13" x14ac:dyDescent="0.3">
      <c r="A70" s="211"/>
      <c r="B70" s="687"/>
      <c r="C70" s="228" t="s">
        <v>130</v>
      </c>
      <c r="D70" s="229">
        <v>12</v>
      </c>
    </row>
    <row r="71" spans="1:4" s="183" customFormat="1" ht="13" x14ac:dyDescent="0.3">
      <c r="A71" s="211"/>
      <c r="B71" s="687"/>
      <c r="C71" s="228" t="s">
        <v>187</v>
      </c>
      <c r="D71" s="689">
        <v>10</v>
      </c>
    </row>
    <row r="72" spans="1:4" s="183" customFormat="1" ht="13" x14ac:dyDescent="0.3">
      <c r="A72" s="211"/>
      <c r="B72" s="687"/>
      <c r="C72" s="228" t="s">
        <v>181</v>
      </c>
      <c r="D72" s="689"/>
    </row>
    <row r="73" spans="1:4" s="183" customFormat="1" ht="13" x14ac:dyDescent="0.3">
      <c r="A73" s="211"/>
      <c r="B73" s="687"/>
      <c r="C73" s="228" t="s">
        <v>218</v>
      </c>
      <c r="D73" s="229">
        <v>4</v>
      </c>
    </row>
    <row r="74" spans="1:4" s="183" customFormat="1" ht="13" x14ac:dyDescent="0.3">
      <c r="A74" s="211"/>
      <c r="B74" s="687"/>
      <c r="C74" s="228" t="s">
        <v>219</v>
      </c>
      <c r="D74" s="229">
        <v>19</v>
      </c>
    </row>
    <row r="75" spans="1:4" s="183" customFormat="1" ht="13" x14ac:dyDescent="0.3">
      <c r="A75" s="211"/>
      <c r="B75" s="687"/>
      <c r="C75" s="228" t="s">
        <v>220</v>
      </c>
      <c r="D75" s="229">
        <v>6</v>
      </c>
    </row>
    <row r="76" spans="1:4" s="183" customFormat="1" ht="13.5" thickBot="1" x14ac:dyDescent="0.35">
      <c r="A76" s="211"/>
      <c r="B76" s="688"/>
      <c r="C76" s="230" t="s">
        <v>199</v>
      </c>
      <c r="D76" s="231">
        <v>3</v>
      </c>
    </row>
    <row r="77" spans="1:4" s="183" customFormat="1" ht="13" x14ac:dyDescent="0.3">
      <c r="A77" s="211"/>
      <c r="B77" s="682" t="s">
        <v>225</v>
      </c>
      <c r="C77" s="220" t="s">
        <v>18</v>
      </c>
      <c r="D77" s="221">
        <v>26</v>
      </c>
    </row>
    <row r="78" spans="1:4" s="183" customFormat="1" ht="13" x14ac:dyDescent="0.3">
      <c r="A78" s="211"/>
      <c r="B78" s="683"/>
      <c r="C78" s="222" t="s">
        <v>217</v>
      </c>
      <c r="D78" s="223">
        <v>40</v>
      </c>
    </row>
    <row r="79" spans="1:4" s="183" customFormat="1" ht="13" x14ac:dyDescent="0.3">
      <c r="A79" s="211"/>
      <c r="B79" s="683"/>
      <c r="C79" s="222" t="s">
        <v>184</v>
      </c>
      <c r="D79" s="223">
        <v>8</v>
      </c>
    </row>
    <row r="80" spans="1:4" s="183" customFormat="1" ht="13" x14ac:dyDescent="0.3">
      <c r="A80" s="211"/>
      <c r="B80" s="683"/>
      <c r="C80" s="222" t="s">
        <v>17</v>
      </c>
      <c r="D80" s="223">
        <v>10</v>
      </c>
    </row>
    <row r="81" spans="1:4" s="183" customFormat="1" ht="13" x14ac:dyDescent="0.3">
      <c r="A81" s="211"/>
      <c r="B81" s="683"/>
      <c r="C81" s="222" t="s">
        <v>130</v>
      </c>
      <c r="D81" s="223">
        <v>12</v>
      </c>
    </row>
    <row r="82" spans="1:4" s="183" customFormat="1" ht="13" x14ac:dyDescent="0.3">
      <c r="A82" s="211"/>
      <c r="B82" s="683"/>
      <c r="C82" s="222" t="s">
        <v>187</v>
      </c>
      <c r="D82" s="685">
        <v>10</v>
      </c>
    </row>
    <row r="83" spans="1:4" s="183" customFormat="1" ht="13" x14ac:dyDescent="0.3">
      <c r="A83" s="211"/>
      <c r="B83" s="683"/>
      <c r="C83" s="222" t="s">
        <v>181</v>
      </c>
      <c r="D83" s="685"/>
    </row>
    <row r="84" spans="1:4" s="183" customFormat="1" ht="13" x14ac:dyDescent="0.3">
      <c r="A84" s="211"/>
      <c r="B84" s="683"/>
      <c r="C84" s="222" t="s">
        <v>218</v>
      </c>
      <c r="D84" s="223">
        <v>4</v>
      </c>
    </row>
    <row r="85" spans="1:4" s="183" customFormat="1" ht="13" x14ac:dyDescent="0.3">
      <c r="A85" s="211"/>
      <c r="B85" s="683"/>
      <c r="C85" s="222" t="s">
        <v>219</v>
      </c>
      <c r="D85" s="223">
        <v>11</v>
      </c>
    </row>
    <row r="86" spans="1:4" s="183" customFormat="1" ht="13" x14ac:dyDescent="0.3">
      <c r="A86" s="211"/>
      <c r="B86" s="683"/>
      <c r="C86" s="222" t="s">
        <v>220</v>
      </c>
      <c r="D86" s="223">
        <v>4</v>
      </c>
    </row>
    <row r="87" spans="1:4" s="183" customFormat="1" ht="13.5" thickBot="1" x14ac:dyDescent="0.35">
      <c r="A87" s="211"/>
      <c r="B87" s="684"/>
      <c r="C87" s="224" t="s">
        <v>199</v>
      </c>
      <c r="D87" s="225">
        <v>3</v>
      </c>
    </row>
    <row r="88" spans="1:4" s="183" customFormat="1" ht="13" x14ac:dyDescent="0.3">
      <c r="A88" s="211"/>
      <c r="B88" s="673" t="s">
        <v>226</v>
      </c>
      <c r="C88" s="232" t="s">
        <v>18</v>
      </c>
      <c r="D88" s="233">
        <v>18</v>
      </c>
    </row>
    <row r="89" spans="1:4" s="183" customFormat="1" ht="13" x14ac:dyDescent="0.3">
      <c r="A89" s="211"/>
      <c r="B89" s="674"/>
      <c r="C89" s="234" t="s">
        <v>217</v>
      </c>
      <c r="D89" s="235">
        <v>30</v>
      </c>
    </row>
    <row r="90" spans="1:4" s="183" customFormat="1" ht="13" x14ac:dyDescent="0.3">
      <c r="A90" s="211"/>
      <c r="B90" s="674"/>
      <c r="C90" s="234" t="s">
        <v>184</v>
      </c>
      <c r="D90" s="235">
        <v>5</v>
      </c>
    </row>
    <row r="91" spans="1:4" s="183" customFormat="1" ht="13" x14ac:dyDescent="0.3">
      <c r="A91" s="211"/>
      <c r="B91" s="674"/>
      <c r="C91" s="234" t="s">
        <v>17</v>
      </c>
      <c r="D91" s="235">
        <v>7</v>
      </c>
    </row>
    <row r="92" spans="1:4" s="183" customFormat="1" ht="13" x14ac:dyDescent="0.3">
      <c r="A92" s="211"/>
      <c r="B92" s="674"/>
      <c r="C92" s="234" t="s">
        <v>130</v>
      </c>
      <c r="D92" s="235">
        <v>9</v>
      </c>
    </row>
    <row r="93" spans="1:4" s="183" customFormat="1" ht="13" x14ac:dyDescent="0.3">
      <c r="A93" s="211"/>
      <c r="B93" s="674"/>
      <c r="C93" s="234" t="s">
        <v>187</v>
      </c>
      <c r="D93" s="676">
        <v>7</v>
      </c>
    </row>
    <row r="94" spans="1:4" s="183" customFormat="1" ht="13" x14ac:dyDescent="0.3">
      <c r="A94" s="211"/>
      <c r="B94" s="674"/>
      <c r="C94" s="234" t="s">
        <v>181</v>
      </c>
      <c r="D94" s="676"/>
    </row>
    <row r="95" spans="1:4" s="183" customFormat="1" ht="13" x14ac:dyDescent="0.3">
      <c r="A95" s="211"/>
      <c r="B95" s="674"/>
      <c r="C95" s="234" t="s">
        <v>218</v>
      </c>
      <c r="D95" s="235">
        <v>0</v>
      </c>
    </row>
    <row r="96" spans="1:4" s="183" customFormat="1" ht="13" x14ac:dyDescent="0.3">
      <c r="A96" s="211"/>
      <c r="B96" s="674"/>
      <c r="C96" s="234" t="s">
        <v>219</v>
      </c>
      <c r="D96" s="235">
        <v>3</v>
      </c>
    </row>
    <row r="97" spans="1:4" s="183" customFormat="1" ht="13" x14ac:dyDescent="0.3">
      <c r="A97" s="211"/>
      <c r="B97" s="674"/>
      <c r="C97" s="234" t="s">
        <v>220</v>
      </c>
      <c r="D97" s="235">
        <v>2</v>
      </c>
    </row>
    <row r="98" spans="1:4" s="183" customFormat="1" ht="13.5" thickBot="1" x14ac:dyDescent="0.35">
      <c r="A98" s="211"/>
      <c r="B98" s="675"/>
      <c r="C98" s="236" t="s">
        <v>199</v>
      </c>
      <c r="D98" s="237">
        <v>3</v>
      </c>
    </row>
    <row r="99" spans="1:4" s="183" customFormat="1" ht="13" x14ac:dyDescent="0.3">
      <c r="A99" s="211"/>
      <c r="B99" s="677" t="s">
        <v>227</v>
      </c>
      <c r="C99" s="677"/>
      <c r="D99" s="677"/>
    </row>
    <row r="100" spans="1:4" s="183" customFormat="1" ht="13.5" thickBot="1" x14ac:dyDescent="0.35">
      <c r="A100" s="211"/>
      <c r="B100" s="218"/>
      <c r="C100" s="219"/>
      <c r="D100" s="218"/>
    </row>
    <row r="101" spans="1:4" s="183" customFormat="1" ht="13" x14ac:dyDescent="0.3">
      <c r="A101" s="211"/>
      <c r="B101" s="678" t="s">
        <v>228</v>
      </c>
      <c r="C101" s="238" t="s">
        <v>18</v>
      </c>
      <c r="D101" s="239">
        <v>20</v>
      </c>
    </row>
    <row r="102" spans="1:4" s="183" customFormat="1" ht="13" x14ac:dyDescent="0.3">
      <c r="A102" s="211"/>
      <c r="B102" s="679"/>
      <c r="C102" s="240" t="s">
        <v>217</v>
      </c>
      <c r="D102" s="241">
        <v>10</v>
      </c>
    </row>
    <row r="103" spans="1:4" s="183" customFormat="1" ht="13" x14ac:dyDescent="0.3">
      <c r="A103" s="211"/>
      <c r="B103" s="679"/>
      <c r="C103" s="240" t="s">
        <v>184</v>
      </c>
      <c r="D103" s="241">
        <v>8</v>
      </c>
    </row>
    <row r="104" spans="1:4" s="183" customFormat="1" ht="13" x14ac:dyDescent="0.3">
      <c r="A104" s="211"/>
      <c r="B104" s="679"/>
      <c r="C104" s="240" t="s">
        <v>17</v>
      </c>
      <c r="D104" s="241">
        <v>6</v>
      </c>
    </row>
    <row r="105" spans="1:4" s="183" customFormat="1" ht="13" x14ac:dyDescent="0.3">
      <c r="A105" s="211"/>
      <c r="B105" s="679"/>
      <c r="C105" s="240" t="s">
        <v>130</v>
      </c>
      <c r="D105" s="241">
        <v>6</v>
      </c>
    </row>
    <row r="106" spans="1:4" s="183" customFormat="1" ht="13" x14ac:dyDescent="0.3">
      <c r="A106" s="211"/>
      <c r="B106" s="679"/>
      <c r="C106" s="240" t="s">
        <v>187</v>
      </c>
      <c r="D106" s="681">
        <v>10</v>
      </c>
    </row>
    <row r="107" spans="1:4" s="183" customFormat="1" ht="13" x14ac:dyDescent="0.3">
      <c r="A107" s="211"/>
      <c r="B107" s="679"/>
      <c r="C107" s="240" t="s">
        <v>181</v>
      </c>
      <c r="D107" s="681"/>
    </row>
    <row r="108" spans="1:4" s="183" customFormat="1" ht="13" x14ac:dyDescent="0.3">
      <c r="A108" s="211"/>
      <c r="B108" s="679"/>
      <c r="C108" s="240" t="s">
        <v>218</v>
      </c>
      <c r="D108" s="241">
        <v>2</v>
      </c>
    </row>
    <row r="109" spans="1:4" s="183" customFormat="1" ht="13" x14ac:dyDescent="0.3">
      <c r="A109" s="211"/>
      <c r="B109" s="679"/>
      <c r="C109" s="240" t="s">
        <v>219</v>
      </c>
      <c r="D109" s="241">
        <v>8</v>
      </c>
    </row>
    <row r="110" spans="1:4" s="183" customFormat="1" ht="13" x14ac:dyDescent="0.3">
      <c r="A110" s="211"/>
      <c r="B110" s="679"/>
      <c r="C110" s="240" t="s">
        <v>220</v>
      </c>
      <c r="D110" s="241">
        <v>2</v>
      </c>
    </row>
    <row r="111" spans="1:4" s="183" customFormat="1" ht="13.5" thickBot="1" x14ac:dyDescent="0.35">
      <c r="A111" s="211"/>
      <c r="B111" s="680"/>
      <c r="C111" s="242" t="s">
        <v>199</v>
      </c>
      <c r="D111" s="243">
        <v>3</v>
      </c>
    </row>
    <row r="112" spans="1:4" s="183" customFormat="1" ht="13.5" thickBot="1" x14ac:dyDescent="0.35">
      <c r="A112" s="211"/>
      <c r="B112" s="244"/>
      <c r="C112" s="219"/>
      <c r="D112" s="218"/>
    </row>
    <row r="113" spans="1:4" s="183" customFormat="1" ht="13.5" thickBot="1" x14ac:dyDescent="0.35">
      <c r="A113" s="211"/>
      <c r="B113" s="245" t="s">
        <v>229</v>
      </c>
      <c r="C113" s="246" t="s">
        <v>230</v>
      </c>
      <c r="D113" s="247"/>
    </row>
  </sheetData>
  <mergeCells count="36">
    <mergeCell ref="G5:G6"/>
    <mergeCell ref="C6:D6"/>
    <mergeCell ref="C2:D2"/>
    <mergeCell ref="C3:D3"/>
    <mergeCell ref="C4:D4"/>
    <mergeCell ref="C5:D5"/>
    <mergeCell ref="F5:F6"/>
    <mergeCell ref="C18:D18"/>
    <mergeCell ref="C7:D7"/>
    <mergeCell ref="C8:D8"/>
    <mergeCell ref="C9:D9"/>
    <mergeCell ref="C10:D10"/>
    <mergeCell ref="C11:D11"/>
    <mergeCell ref="C12:D12"/>
    <mergeCell ref="C13:D13"/>
    <mergeCell ref="C14:D14"/>
    <mergeCell ref="C15:D15"/>
    <mergeCell ref="C16:D16"/>
    <mergeCell ref="C17:D17"/>
    <mergeCell ref="B21:B31"/>
    <mergeCell ref="D26:D27"/>
    <mergeCell ref="B33:B43"/>
    <mergeCell ref="D38:D39"/>
    <mergeCell ref="B44:B54"/>
    <mergeCell ref="D49:D50"/>
    <mergeCell ref="B55:B65"/>
    <mergeCell ref="D60:D61"/>
    <mergeCell ref="B66:B76"/>
    <mergeCell ref="D71:D72"/>
    <mergeCell ref="B77:B87"/>
    <mergeCell ref="D82:D83"/>
    <mergeCell ref="B88:B98"/>
    <mergeCell ref="D93:D94"/>
    <mergeCell ref="B99:D99"/>
    <mergeCell ref="B101:B111"/>
    <mergeCell ref="D106:D107"/>
  </mergeCells>
  <hyperlinks>
    <hyperlink ref="F15" r:id="rId1" xr:uid="{758E23C9-418F-4604-B43F-4A72A71C7CE0}"/>
  </hyperlinks>
  <pageMargins left="0.75" right="0.75" top="1" bottom="2.0987654320987654" header="0.5" footer="0.5"/>
  <pageSetup scale="17"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931841" r:id="rId5" name="Option Button 1">
              <controlPr defaultSize="0" autoFill="0" autoLine="0" autoPict="0">
                <anchor moveWithCells="1">
                  <from>
                    <xdr:col>5</xdr:col>
                    <xdr:colOff>850900</xdr:colOff>
                    <xdr:row>3</xdr:row>
                    <xdr:rowOff>69850</xdr:rowOff>
                  </from>
                  <to>
                    <xdr:col>5</xdr:col>
                    <xdr:colOff>1231900</xdr:colOff>
                    <xdr:row>3</xdr:row>
                    <xdr:rowOff>298450</xdr:rowOff>
                  </to>
                </anchor>
              </controlPr>
            </control>
          </mc:Choice>
        </mc:AlternateContent>
        <mc:AlternateContent xmlns:mc="http://schemas.openxmlformats.org/markup-compatibility/2006">
          <mc:Choice Requires="x14">
            <control shapeId="931842" r:id="rId6" name="Option Button 2">
              <controlPr defaultSize="0" autoFill="0" autoLine="0" autoPict="0">
                <anchor moveWithCells="1">
                  <from>
                    <xdr:col>5</xdr:col>
                    <xdr:colOff>1231900</xdr:colOff>
                    <xdr:row>3</xdr:row>
                    <xdr:rowOff>69850</xdr:rowOff>
                  </from>
                  <to>
                    <xdr:col>5</xdr:col>
                    <xdr:colOff>1612900</xdr:colOff>
                    <xdr:row>3</xdr:row>
                    <xdr:rowOff>298450</xdr:rowOff>
                  </to>
                </anchor>
              </controlPr>
            </control>
          </mc:Choice>
        </mc:AlternateContent>
        <mc:AlternateContent xmlns:mc="http://schemas.openxmlformats.org/markup-compatibility/2006">
          <mc:Choice Requires="x14">
            <control shapeId="931843" r:id="rId7" name="Check Box 3">
              <controlPr defaultSize="0" autoFill="0" autoLine="0" autoPict="0">
                <anchor moveWithCells="1">
                  <from>
                    <xdr:col>5</xdr:col>
                    <xdr:colOff>69850</xdr:colOff>
                    <xdr:row>13</xdr:row>
                    <xdr:rowOff>565150</xdr:rowOff>
                  </from>
                  <to>
                    <xdr:col>5</xdr:col>
                    <xdr:colOff>1670050</xdr:colOff>
                    <xdr:row>13</xdr:row>
                    <xdr:rowOff>774700</xdr:rowOff>
                  </to>
                </anchor>
              </controlPr>
            </control>
          </mc:Choice>
        </mc:AlternateContent>
        <mc:AlternateContent xmlns:mc="http://schemas.openxmlformats.org/markup-compatibility/2006">
          <mc:Choice Requires="x14">
            <control shapeId="931844" r:id="rId8" name="Check Box 4">
              <controlPr defaultSize="0" autoFill="0" autoLine="0" autoPict="0">
                <anchor moveWithCells="1">
                  <from>
                    <xdr:col>5</xdr:col>
                    <xdr:colOff>69850</xdr:colOff>
                    <xdr:row>13</xdr:row>
                    <xdr:rowOff>838200</xdr:rowOff>
                  </from>
                  <to>
                    <xdr:col>5</xdr:col>
                    <xdr:colOff>1600200</xdr:colOff>
                    <xdr:row>13</xdr:row>
                    <xdr:rowOff>1060450</xdr:rowOff>
                  </to>
                </anchor>
              </controlPr>
            </control>
          </mc:Choice>
        </mc:AlternateContent>
        <mc:AlternateContent xmlns:mc="http://schemas.openxmlformats.org/markup-compatibility/2006">
          <mc:Choice Requires="x14">
            <control shapeId="931845" r:id="rId9" name="Check Box 5">
              <controlPr defaultSize="0" autoFill="0" autoLine="0" autoPict="0">
                <anchor moveWithCells="1">
                  <from>
                    <xdr:col>5</xdr:col>
                    <xdr:colOff>69850</xdr:colOff>
                    <xdr:row>13</xdr:row>
                    <xdr:rowOff>1079500</xdr:rowOff>
                  </from>
                  <to>
                    <xdr:col>5</xdr:col>
                    <xdr:colOff>1504950</xdr:colOff>
                    <xdr:row>13</xdr:row>
                    <xdr:rowOff>1295400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B6820-A5F1-4C1C-A4E4-1A0EE7FEACA9}">
  <sheetPr>
    <tabColor rgb="FF00B0F0"/>
    <pageSetUpPr fitToPage="1"/>
  </sheetPr>
  <dimension ref="A1:K120"/>
  <sheetViews>
    <sheetView showGridLines="0" zoomScale="85" zoomScaleNormal="85" workbookViewId="0">
      <pane xSplit="2" ySplit="3" topLeftCell="C97" activePane="bottomRight" state="frozen"/>
      <selection activeCell="B36" sqref="B36:G43"/>
      <selection pane="topRight" activeCell="B36" sqref="B36:G43"/>
      <selection pane="bottomLeft" activeCell="B36" sqref="B36:G43"/>
      <selection pane="bottomRight" activeCell="B36" sqref="B36:K43"/>
    </sheetView>
  </sheetViews>
  <sheetFormatPr defaultColWidth="9.54296875" defaultRowHeight="14.5" x14ac:dyDescent="0.35"/>
  <cols>
    <col min="1" max="1" width="1.81640625" style="161" customWidth="1"/>
    <col min="2" max="2" width="41" style="292" customWidth="1"/>
    <col min="3" max="3" width="47.81640625" style="293" customWidth="1"/>
    <col min="4" max="4" width="26.26953125" style="293" customWidth="1"/>
    <col min="5" max="5" width="32" style="292" customWidth="1"/>
    <col min="6" max="6" width="29.1796875" style="292" bestFit="1" customWidth="1"/>
    <col min="7" max="7" width="14.7265625" style="292" bestFit="1" customWidth="1"/>
    <col min="8" max="8" width="12.7265625" style="292" bestFit="1" customWidth="1"/>
    <col min="9" max="9" width="11" style="292" bestFit="1" customWidth="1"/>
    <col min="10" max="10" width="39.26953125" style="292" bestFit="1" customWidth="1"/>
    <col min="11" max="11" width="12.453125" style="292" bestFit="1" customWidth="1"/>
    <col min="12" max="16384" width="9.54296875" style="294"/>
  </cols>
  <sheetData>
    <row r="1" spans="1:11" s="250" customFormat="1" ht="15" thickBot="1" x14ac:dyDescent="0.4">
      <c r="A1" s="161"/>
      <c r="B1" s="248"/>
      <c r="C1" s="249"/>
      <c r="D1" s="249"/>
      <c r="E1" s="248"/>
      <c r="F1" s="248"/>
      <c r="G1" s="248"/>
      <c r="H1" s="248"/>
      <c r="I1" s="248"/>
      <c r="J1" s="248"/>
      <c r="K1" s="248"/>
    </row>
    <row r="2" spans="1:11" s="250" customFormat="1" ht="20" thickBot="1" x14ac:dyDescent="0.4">
      <c r="A2" s="161"/>
      <c r="B2" s="248"/>
      <c r="C2" s="709" t="s">
        <v>231</v>
      </c>
      <c r="D2" s="710"/>
      <c r="E2" s="710"/>
      <c r="F2" s="710"/>
      <c r="G2" s="710"/>
      <c r="H2" s="710"/>
      <c r="I2" s="710"/>
      <c r="J2" s="710"/>
      <c r="K2" s="711"/>
    </row>
    <row r="3" spans="1:11" s="255" customFormat="1" ht="16" thickBot="1" x14ac:dyDescent="0.4">
      <c r="A3" s="251"/>
      <c r="B3" s="252" t="s">
        <v>232</v>
      </c>
      <c r="C3" s="253" t="s">
        <v>233</v>
      </c>
      <c r="D3" s="253" t="s">
        <v>234</v>
      </c>
      <c r="E3" s="253" t="s">
        <v>235</v>
      </c>
      <c r="F3" s="253" t="s">
        <v>236</v>
      </c>
      <c r="G3" s="253" t="s">
        <v>237</v>
      </c>
      <c r="H3" s="253" t="s">
        <v>238</v>
      </c>
      <c r="I3" s="253" t="s">
        <v>239</v>
      </c>
      <c r="J3" s="254" t="s">
        <v>240</v>
      </c>
      <c r="K3" s="254" t="s">
        <v>553</v>
      </c>
    </row>
    <row r="4" spans="1:11" s="258" customFormat="1" ht="13.5" thickBot="1" x14ac:dyDescent="0.4">
      <c r="A4" s="251"/>
      <c r="B4" s="256"/>
      <c r="C4" s="256"/>
      <c r="D4" s="256"/>
      <c r="E4" s="256"/>
      <c r="F4" s="257"/>
      <c r="G4" s="257"/>
      <c r="H4" s="257"/>
      <c r="I4" s="257"/>
      <c r="J4" s="257"/>
      <c r="K4" s="257"/>
    </row>
    <row r="5" spans="1:11" s="255" customFormat="1" ht="22" customHeight="1" thickBot="1" x14ac:dyDescent="0.4">
      <c r="A5" s="251"/>
      <c r="B5" s="712" t="s">
        <v>241</v>
      </c>
      <c r="C5" s="713"/>
      <c r="D5" s="713"/>
      <c r="E5" s="713"/>
      <c r="F5" s="713"/>
      <c r="G5" s="713"/>
      <c r="H5" s="713"/>
      <c r="I5" s="713"/>
      <c r="J5" s="714"/>
      <c r="K5" s="715"/>
    </row>
    <row r="6" spans="1:11" s="258" customFormat="1" ht="13.5" thickBot="1" x14ac:dyDescent="0.4">
      <c r="A6" s="259"/>
      <c r="B6" s="260" t="s">
        <v>242</v>
      </c>
      <c r="C6" s="261"/>
      <c r="D6" s="261"/>
      <c r="E6" s="261"/>
      <c r="F6" s="261"/>
      <c r="G6" s="261"/>
      <c r="H6" s="261"/>
      <c r="I6" s="563"/>
      <c r="J6" s="262"/>
      <c r="K6" s="262"/>
    </row>
    <row r="7" spans="1:11" s="263" customFormat="1" ht="28.5" x14ac:dyDescent="0.3">
      <c r="B7" s="264" t="s">
        <v>243</v>
      </c>
      <c r="C7" s="265" t="s">
        <v>244</v>
      </c>
      <c r="D7" s="265"/>
      <c r="E7" s="265" t="s">
        <v>245</v>
      </c>
      <c r="F7" s="266" t="s">
        <v>246</v>
      </c>
      <c r="G7" s="266" t="s">
        <v>247</v>
      </c>
      <c r="H7" s="559" t="s">
        <v>248</v>
      </c>
      <c r="I7" s="564"/>
      <c r="J7" s="560"/>
      <c r="K7" s="267"/>
    </row>
    <row r="8" spans="1:11" s="258" customFormat="1" ht="26" x14ac:dyDescent="0.35">
      <c r="A8" s="259"/>
      <c r="B8" s="268" t="s">
        <v>249</v>
      </c>
      <c r="C8" s="269" t="s">
        <v>250</v>
      </c>
      <c r="D8" s="269"/>
      <c r="E8" s="269" t="s">
        <v>251</v>
      </c>
      <c r="F8" s="270" t="s">
        <v>248</v>
      </c>
      <c r="G8" s="270" t="s">
        <v>248</v>
      </c>
      <c r="H8" s="556" t="s">
        <v>248</v>
      </c>
      <c r="I8" s="565"/>
      <c r="J8" s="561"/>
      <c r="K8" s="272"/>
    </row>
    <row r="9" spans="1:11" s="258" customFormat="1" ht="26" x14ac:dyDescent="0.35">
      <c r="A9" s="259"/>
      <c r="B9" s="268" t="s">
        <v>252</v>
      </c>
      <c r="C9" s="269" t="s">
        <v>253</v>
      </c>
      <c r="D9" s="269" t="s">
        <v>254</v>
      </c>
      <c r="E9" s="269" t="s">
        <v>255</v>
      </c>
      <c r="F9" s="270" t="s">
        <v>256</v>
      </c>
      <c r="G9" s="270" t="s">
        <v>247</v>
      </c>
      <c r="H9" s="556" t="s">
        <v>247</v>
      </c>
      <c r="I9" s="565"/>
      <c r="J9" s="561"/>
      <c r="K9" s="272"/>
    </row>
    <row r="10" spans="1:11" s="258" customFormat="1" ht="26" x14ac:dyDescent="0.35">
      <c r="A10" s="259"/>
      <c r="B10" s="268" t="s">
        <v>257</v>
      </c>
      <c r="C10" s="269" t="s">
        <v>258</v>
      </c>
      <c r="D10" s="269"/>
      <c r="E10" s="269" t="s">
        <v>245</v>
      </c>
      <c r="F10" s="270" t="s">
        <v>256</v>
      </c>
      <c r="G10" s="270" t="s">
        <v>247</v>
      </c>
      <c r="H10" s="556" t="s">
        <v>247</v>
      </c>
      <c r="I10" s="565"/>
      <c r="J10" s="561"/>
      <c r="K10" s="272"/>
    </row>
    <row r="11" spans="1:11" s="258" customFormat="1" ht="26" x14ac:dyDescent="0.35">
      <c r="A11" s="273"/>
      <c r="B11" s="268" t="s">
        <v>259</v>
      </c>
      <c r="C11" s="269" t="s">
        <v>260</v>
      </c>
      <c r="D11" s="274"/>
      <c r="E11" s="269" t="s">
        <v>245</v>
      </c>
      <c r="F11" s="270" t="s">
        <v>256</v>
      </c>
      <c r="G11" s="270" t="s">
        <v>247</v>
      </c>
      <c r="H11" s="556" t="s">
        <v>248</v>
      </c>
      <c r="I11" s="565"/>
      <c r="J11" s="561"/>
      <c r="K11" s="272"/>
    </row>
    <row r="12" spans="1:11" s="258" customFormat="1" ht="26" x14ac:dyDescent="0.35">
      <c r="A12" s="259"/>
      <c r="B12" s="268" t="s">
        <v>261</v>
      </c>
      <c r="C12" s="269" t="s">
        <v>262</v>
      </c>
      <c r="D12" s="269"/>
      <c r="E12" s="269" t="s">
        <v>251</v>
      </c>
      <c r="F12" s="270" t="s">
        <v>248</v>
      </c>
      <c r="G12" s="270" t="s">
        <v>248</v>
      </c>
      <c r="H12" s="556" t="s">
        <v>248</v>
      </c>
      <c r="I12" s="565"/>
      <c r="J12" s="561"/>
      <c r="K12" s="272"/>
    </row>
    <row r="13" spans="1:11" s="258" customFormat="1" ht="26" x14ac:dyDescent="0.35">
      <c r="A13" s="273"/>
      <c r="B13" s="268" t="s">
        <v>263</v>
      </c>
      <c r="C13" s="269" t="s">
        <v>264</v>
      </c>
      <c r="D13" s="269"/>
      <c r="E13" s="269" t="s">
        <v>245</v>
      </c>
      <c r="F13" s="270" t="s">
        <v>256</v>
      </c>
      <c r="G13" s="270" t="s">
        <v>247</v>
      </c>
      <c r="H13" s="556" t="s">
        <v>247</v>
      </c>
      <c r="I13" s="565"/>
      <c r="J13" s="561"/>
      <c r="K13" s="272"/>
    </row>
    <row r="14" spans="1:11" s="258" customFormat="1" ht="26" x14ac:dyDescent="0.35">
      <c r="A14" s="273"/>
      <c r="B14" s="268" t="s">
        <v>265</v>
      </c>
      <c r="C14" s="269" t="s">
        <v>266</v>
      </c>
      <c r="D14" s="269"/>
      <c r="E14" s="269" t="s">
        <v>267</v>
      </c>
      <c r="F14" s="270" t="s">
        <v>268</v>
      </c>
      <c r="G14" s="270" t="s">
        <v>247</v>
      </c>
      <c r="H14" s="556" t="s">
        <v>248</v>
      </c>
      <c r="I14" s="565"/>
      <c r="J14" s="561"/>
      <c r="K14" s="272"/>
    </row>
    <row r="15" spans="1:11" s="258" customFormat="1" ht="26" x14ac:dyDescent="0.35">
      <c r="A15" s="273"/>
      <c r="B15" s="268" t="s">
        <v>269</v>
      </c>
      <c r="C15" s="274" t="s">
        <v>270</v>
      </c>
      <c r="D15" s="274"/>
      <c r="E15" s="269" t="s">
        <v>251</v>
      </c>
      <c r="F15" s="270" t="s">
        <v>248</v>
      </c>
      <c r="G15" s="270" t="s">
        <v>247</v>
      </c>
      <c r="H15" s="556" t="s">
        <v>247</v>
      </c>
      <c r="I15" s="565"/>
      <c r="J15" s="561"/>
      <c r="K15" s="272"/>
    </row>
    <row r="16" spans="1:11" s="258" customFormat="1" ht="143" x14ac:dyDescent="0.35">
      <c r="A16" s="273"/>
      <c r="B16" s="268" t="s">
        <v>271</v>
      </c>
      <c r="C16" s="269" t="s">
        <v>272</v>
      </c>
      <c r="D16" s="269" t="s">
        <v>273</v>
      </c>
      <c r="E16" s="269" t="s">
        <v>251</v>
      </c>
      <c r="F16" s="270" t="s">
        <v>274</v>
      </c>
      <c r="G16" s="270" t="s">
        <v>247</v>
      </c>
      <c r="H16" s="556" t="s">
        <v>247</v>
      </c>
      <c r="I16" s="565"/>
      <c r="J16" s="561"/>
      <c r="K16" s="272"/>
    </row>
    <row r="17" spans="1:11" s="258" customFormat="1" ht="26" x14ac:dyDescent="0.35">
      <c r="A17" s="273"/>
      <c r="B17" s="268" t="s">
        <v>275</v>
      </c>
      <c r="C17" s="269" t="s">
        <v>276</v>
      </c>
      <c r="D17" s="269"/>
      <c r="E17" s="269" t="s">
        <v>267</v>
      </c>
      <c r="F17" s="270" t="s">
        <v>248</v>
      </c>
      <c r="G17" s="270" t="s">
        <v>247</v>
      </c>
      <c r="H17" s="556" t="s">
        <v>247</v>
      </c>
      <c r="I17" s="565"/>
      <c r="J17" s="561"/>
      <c r="K17" s="272"/>
    </row>
    <row r="18" spans="1:11" s="258" customFormat="1" ht="39" x14ac:dyDescent="0.35">
      <c r="A18" s="273"/>
      <c r="B18" s="268" t="s">
        <v>277</v>
      </c>
      <c r="C18" s="269" t="s">
        <v>278</v>
      </c>
      <c r="D18" s="269"/>
      <c r="E18" s="269" t="s">
        <v>251</v>
      </c>
      <c r="F18" s="270" t="s">
        <v>256</v>
      </c>
      <c r="G18" s="270" t="s">
        <v>247</v>
      </c>
      <c r="H18" s="556" t="s">
        <v>248</v>
      </c>
      <c r="I18" s="565"/>
      <c r="J18" s="561"/>
      <c r="K18" s="272"/>
    </row>
    <row r="19" spans="1:11" s="258" customFormat="1" ht="65" x14ac:dyDescent="0.35">
      <c r="A19" s="251"/>
      <c r="B19" s="268" t="s">
        <v>279</v>
      </c>
      <c r="C19" s="269" t="s">
        <v>280</v>
      </c>
      <c r="D19" s="269"/>
      <c r="E19" s="269" t="s">
        <v>251</v>
      </c>
      <c r="F19" s="270" t="s">
        <v>248</v>
      </c>
      <c r="G19" s="270" t="s">
        <v>247</v>
      </c>
      <c r="H19" s="556" t="s">
        <v>248</v>
      </c>
      <c r="I19" s="565"/>
      <c r="J19" s="561"/>
      <c r="K19" s="272"/>
    </row>
    <row r="20" spans="1:11" s="258" customFormat="1" ht="130" x14ac:dyDescent="0.35">
      <c r="A20" s="259"/>
      <c r="B20" s="268" t="s">
        <v>281</v>
      </c>
      <c r="C20" s="269" t="s">
        <v>282</v>
      </c>
      <c r="D20" s="269" t="s">
        <v>283</v>
      </c>
      <c r="E20" s="269" t="s">
        <v>251</v>
      </c>
      <c r="F20" s="270" t="s">
        <v>284</v>
      </c>
      <c r="G20" s="270" t="s">
        <v>247</v>
      </c>
      <c r="H20" s="556" t="s">
        <v>248</v>
      </c>
      <c r="I20" s="565"/>
      <c r="J20" s="561"/>
      <c r="K20" s="272"/>
    </row>
    <row r="21" spans="1:11" s="258" customFormat="1" ht="39" x14ac:dyDescent="0.35">
      <c r="A21" s="259"/>
      <c r="B21" s="268" t="s">
        <v>285</v>
      </c>
      <c r="C21" s="269" t="s">
        <v>286</v>
      </c>
      <c r="D21" s="269" t="s">
        <v>287</v>
      </c>
      <c r="E21" s="269" t="s">
        <v>251</v>
      </c>
      <c r="F21" s="270" t="s">
        <v>288</v>
      </c>
      <c r="G21" s="270" t="s">
        <v>247</v>
      </c>
      <c r="H21" s="556" t="s">
        <v>247</v>
      </c>
      <c r="I21" s="565"/>
      <c r="J21" s="561"/>
      <c r="K21" s="272"/>
    </row>
    <row r="22" spans="1:11" s="258" customFormat="1" ht="39" x14ac:dyDescent="0.35">
      <c r="A22" s="259"/>
      <c r="B22" s="268" t="s">
        <v>289</v>
      </c>
      <c r="C22" s="269" t="s">
        <v>290</v>
      </c>
      <c r="D22" s="269" t="s">
        <v>291</v>
      </c>
      <c r="E22" s="269" t="s">
        <v>251</v>
      </c>
      <c r="F22" s="270" t="s">
        <v>292</v>
      </c>
      <c r="G22" s="270" t="s">
        <v>247</v>
      </c>
      <c r="H22" s="556" t="s">
        <v>248</v>
      </c>
      <c r="I22" s="565"/>
      <c r="J22" s="561"/>
      <c r="K22" s="272"/>
    </row>
    <row r="23" spans="1:11" s="258" customFormat="1" ht="26" x14ac:dyDescent="0.35">
      <c r="A23" s="259"/>
      <c r="B23" s="268" t="s">
        <v>293</v>
      </c>
      <c r="C23" s="269" t="s">
        <v>294</v>
      </c>
      <c r="D23" s="269"/>
      <c r="E23" s="269" t="s">
        <v>245</v>
      </c>
      <c r="F23" s="270" t="s">
        <v>256</v>
      </c>
      <c r="G23" s="270" t="s">
        <v>247</v>
      </c>
      <c r="H23" s="556" t="s">
        <v>247</v>
      </c>
      <c r="I23" s="565"/>
      <c r="J23" s="561"/>
      <c r="K23" s="272"/>
    </row>
    <row r="24" spans="1:11" s="258" customFormat="1" ht="78" x14ac:dyDescent="0.35">
      <c r="A24" s="259"/>
      <c r="B24" s="268" t="s">
        <v>295</v>
      </c>
      <c r="C24" s="269" t="s">
        <v>296</v>
      </c>
      <c r="D24" s="269" t="s">
        <v>297</v>
      </c>
      <c r="E24" s="269" t="s">
        <v>251</v>
      </c>
      <c r="F24" s="270" t="s">
        <v>288</v>
      </c>
      <c r="G24" s="270" t="s">
        <v>248</v>
      </c>
      <c r="H24" s="556" t="s">
        <v>248</v>
      </c>
      <c r="I24" s="565"/>
      <c r="J24" s="561"/>
      <c r="K24" s="272"/>
    </row>
    <row r="25" spans="1:11" s="258" customFormat="1" ht="26" x14ac:dyDescent="0.35">
      <c r="A25" s="259"/>
      <c r="B25" s="268" t="s">
        <v>298</v>
      </c>
      <c r="C25" s="269" t="s">
        <v>299</v>
      </c>
      <c r="D25" s="269" t="s">
        <v>300</v>
      </c>
      <c r="E25" s="269" t="s">
        <v>245</v>
      </c>
      <c r="F25" s="270" t="s">
        <v>256</v>
      </c>
      <c r="G25" s="270" t="s">
        <v>247</v>
      </c>
      <c r="H25" s="556" t="s">
        <v>247</v>
      </c>
      <c r="I25" s="565"/>
      <c r="J25" s="561"/>
      <c r="K25" s="272"/>
    </row>
    <row r="26" spans="1:11" s="258" customFormat="1" ht="130.5" thickBot="1" x14ac:dyDescent="0.4">
      <c r="A26" s="259"/>
      <c r="B26" s="275" t="s">
        <v>301</v>
      </c>
      <c r="C26" s="276" t="s">
        <v>302</v>
      </c>
      <c r="D26" s="276" t="s">
        <v>303</v>
      </c>
      <c r="E26" s="276" t="s">
        <v>251</v>
      </c>
      <c r="F26" s="277" t="s">
        <v>304</v>
      </c>
      <c r="G26" s="277" t="s">
        <v>247</v>
      </c>
      <c r="H26" s="557" t="s">
        <v>247</v>
      </c>
      <c r="I26" s="566"/>
      <c r="J26" s="562"/>
      <c r="K26" s="279"/>
    </row>
    <row r="27" spans="1:11" s="258" customFormat="1" ht="13" x14ac:dyDescent="0.35">
      <c r="A27" s="259"/>
      <c r="B27" s="260" t="s">
        <v>305</v>
      </c>
      <c r="C27" s="261"/>
      <c r="D27" s="261"/>
      <c r="E27" s="261"/>
      <c r="F27" s="261"/>
      <c r="G27" s="261"/>
      <c r="H27" s="261"/>
      <c r="I27" s="563"/>
      <c r="J27" s="262"/>
      <c r="K27" s="262"/>
    </row>
    <row r="28" spans="1:11" s="258" customFormat="1" ht="143" x14ac:dyDescent="0.35">
      <c r="A28" s="259"/>
      <c r="B28" s="268" t="s">
        <v>306</v>
      </c>
      <c r="C28" s="269" t="s">
        <v>307</v>
      </c>
      <c r="D28" s="269" t="s">
        <v>308</v>
      </c>
      <c r="E28" s="269" t="s">
        <v>251</v>
      </c>
      <c r="F28" s="271" t="s">
        <v>248</v>
      </c>
      <c r="G28" s="271" t="s">
        <v>248</v>
      </c>
      <c r="H28" s="556" t="s">
        <v>248</v>
      </c>
      <c r="I28" s="565"/>
      <c r="J28" s="561"/>
      <c r="K28" s="272"/>
    </row>
    <row r="29" spans="1:11" s="258" customFormat="1" ht="26" x14ac:dyDescent="0.35">
      <c r="A29" s="259"/>
      <c r="B29" s="268" t="s">
        <v>309</v>
      </c>
      <c r="C29" s="269" t="s">
        <v>310</v>
      </c>
      <c r="D29" s="269"/>
      <c r="E29" s="269" t="s">
        <v>245</v>
      </c>
      <c r="F29" s="270" t="s">
        <v>311</v>
      </c>
      <c r="G29" s="271" t="s">
        <v>247</v>
      </c>
      <c r="H29" s="556" t="s">
        <v>248</v>
      </c>
      <c r="I29" s="565"/>
      <c r="J29" s="561"/>
      <c r="K29" s="272"/>
    </row>
    <row r="30" spans="1:11" s="258" customFormat="1" ht="26" x14ac:dyDescent="0.35">
      <c r="A30" s="251"/>
      <c r="B30" s="268" t="s">
        <v>312</v>
      </c>
      <c r="C30" s="269" t="s">
        <v>313</v>
      </c>
      <c r="D30" s="269"/>
      <c r="E30" s="269" t="s">
        <v>245</v>
      </c>
      <c r="F30" s="270" t="s">
        <v>311</v>
      </c>
      <c r="G30" s="271" t="s">
        <v>247</v>
      </c>
      <c r="H30" s="556" t="s">
        <v>248</v>
      </c>
      <c r="I30" s="565"/>
      <c r="J30" s="561"/>
      <c r="K30" s="272"/>
    </row>
    <row r="31" spans="1:11" s="258" customFormat="1" ht="26" x14ac:dyDescent="0.35">
      <c r="A31" s="251"/>
      <c r="B31" s="268" t="s">
        <v>314</v>
      </c>
      <c r="C31" s="269" t="s">
        <v>315</v>
      </c>
      <c r="D31" s="269"/>
      <c r="E31" s="269" t="s">
        <v>245</v>
      </c>
      <c r="F31" s="270" t="s">
        <v>256</v>
      </c>
      <c r="G31" s="270" t="s">
        <v>247</v>
      </c>
      <c r="H31" s="556" t="s">
        <v>248</v>
      </c>
      <c r="I31" s="565"/>
      <c r="J31" s="561"/>
      <c r="K31" s="272"/>
    </row>
    <row r="32" spans="1:11" s="258" customFormat="1" ht="13" x14ac:dyDescent="0.35">
      <c r="A32" s="251"/>
      <c r="B32" s="268" t="s">
        <v>316</v>
      </c>
      <c r="C32" s="269" t="s">
        <v>317</v>
      </c>
      <c r="D32" s="269"/>
      <c r="E32" s="269" t="s">
        <v>251</v>
      </c>
      <c r="F32" s="271" t="s">
        <v>248</v>
      </c>
      <c r="G32" s="271" t="s">
        <v>247</v>
      </c>
      <c r="H32" s="556" t="s">
        <v>248</v>
      </c>
      <c r="I32" s="565"/>
      <c r="J32" s="561"/>
      <c r="K32" s="272"/>
    </row>
    <row r="33" spans="1:11" s="258" customFormat="1" ht="13" x14ac:dyDescent="0.35">
      <c r="A33" s="251"/>
      <c r="B33" s="268" t="s">
        <v>318</v>
      </c>
      <c r="C33" s="269" t="s">
        <v>319</v>
      </c>
      <c r="D33" s="269"/>
      <c r="E33" s="269" t="s">
        <v>251</v>
      </c>
      <c r="F33" s="271" t="s">
        <v>248</v>
      </c>
      <c r="G33" s="271" t="s">
        <v>247</v>
      </c>
      <c r="H33" s="556" t="s">
        <v>320</v>
      </c>
      <c r="I33" s="565"/>
      <c r="J33" s="561"/>
      <c r="K33" s="272"/>
    </row>
    <row r="34" spans="1:11" s="258" customFormat="1" ht="52" x14ac:dyDescent="0.35">
      <c r="A34" s="251"/>
      <c r="B34" s="268" t="s">
        <v>321</v>
      </c>
      <c r="C34" s="269" t="s">
        <v>322</v>
      </c>
      <c r="D34" s="269"/>
      <c r="E34" s="269" t="s">
        <v>245</v>
      </c>
      <c r="F34" s="270" t="s">
        <v>256</v>
      </c>
      <c r="G34" s="270" t="s">
        <v>247</v>
      </c>
      <c r="H34" s="556" t="s">
        <v>248</v>
      </c>
      <c r="I34" s="565"/>
      <c r="J34" s="561"/>
      <c r="K34" s="272"/>
    </row>
    <row r="35" spans="1:11" s="258" customFormat="1" ht="13" x14ac:dyDescent="0.35">
      <c r="A35" s="251"/>
      <c r="B35" s="268" t="s">
        <v>323</v>
      </c>
      <c r="C35" s="269" t="s">
        <v>324</v>
      </c>
      <c r="D35" s="269"/>
      <c r="E35" s="269" t="s">
        <v>251</v>
      </c>
      <c r="F35" s="270" t="s">
        <v>325</v>
      </c>
      <c r="G35" s="271" t="s">
        <v>247</v>
      </c>
      <c r="H35" s="556" t="s">
        <v>248</v>
      </c>
      <c r="I35" s="565"/>
      <c r="J35" s="561"/>
      <c r="K35" s="272"/>
    </row>
    <row r="36" spans="1:11" s="258" customFormat="1" ht="26" x14ac:dyDescent="0.35">
      <c r="A36" s="251"/>
      <c r="B36" s="268" t="s">
        <v>326</v>
      </c>
      <c r="C36" s="269" t="s">
        <v>315</v>
      </c>
      <c r="D36" s="269"/>
      <c r="E36" s="269" t="s">
        <v>245</v>
      </c>
      <c r="F36" s="270" t="s">
        <v>256</v>
      </c>
      <c r="G36" s="270" t="s">
        <v>247</v>
      </c>
      <c r="H36" s="556" t="s">
        <v>248</v>
      </c>
      <c r="I36" s="565"/>
      <c r="J36" s="561"/>
      <c r="K36" s="272"/>
    </row>
    <row r="37" spans="1:11" s="258" customFormat="1" ht="26" x14ac:dyDescent="0.35">
      <c r="A37" s="251"/>
      <c r="B37" s="268" t="s">
        <v>327</v>
      </c>
      <c r="C37" s="269" t="s">
        <v>328</v>
      </c>
      <c r="D37" s="269"/>
      <c r="E37" s="269" t="s">
        <v>251</v>
      </c>
      <c r="F37" s="271" t="s">
        <v>248</v>
      </c>
      <c r="G37" s="271" t="s">
        <v>247</v>
      </c>
      <c r="H37" s="556" t="s">
        <v>248</v>
      </c>
      <c r="I37" s="565"/>
      <c r="J37" s="561"/>
      <c r="K37" s="272"/>
    </row>
    <row r="38" spans="1:11" s="258" customFormat="1" ht="13.5" thickBot="1" x14ac:dyDescent="0.4">
      <c r="A38" s="251"/>
      <c r="B38" s="275" t="s">
        <v>329</v>
      </c>
      <c r="C38" s="276" t="s">
        <v>330</v>
      </c>
      <c r="D38" s="276"/>
      <c r="E38" s="276" t="s">
        <v>251</v>
      </c>
      <c r="F38" s="278" t="s">
        <v>248</v>
      </c>
      <c r="G38" s="278" t="s">
        <v>248</v>
      </c>
      <c r="H38" s="557" t="s">
        <v>320</v>
      </c>
      <c r="I38" s="566"/>
      <c r="J38" s="562"/>
      <c r="K38" s="279"/>
    </row>
    <row r="39" spans="1:11" s="258" customFormat="1" ht="13.5" thickBot="1" x14ac:dyDescent="0.4">
      <c r="A39" s="251"/>
      <c r="B39" s="256"/>
      <c r="C39" s="256"/>
      <c r="D39" s="256"/>
      <c r="E39" s="256"/>
      <c r="F39" s="257"/>
      <c r="G39" s="257"/>
      <c r="H39" s="257"/>
      <c r="I39" s="257"/>
      <c r="J39" s="257"/>
      <c r="K39" s="257"/>
    </row>
    <row r="40" spans="1:11" s="255" customFormat="1" ht="22" customHeight="1" thickBot="1" x14ac:dyDescent="0.4">
      <c r="A40" s="251"/>
      <c r="B40" s="716" t="s">
        <v>331</v>
      </c>
      <c r="C40" s="717"/>
      <c r="D40" s="717"/>
      <c r="E40" s="717"/>
      <c r="F40" s="717"/>
      <c r="G40" s="717"/>
      <c r="H40" s="717"/>
      <c r="I40" s="717"/>
      <c r="J40" s="718"/>
      <c r="K40" s="719"/>
    </row>
    <row r="41" spans="1:11" s="258" customFormat="1" ht="13" x14ac:dyDescent="0.35">
      <c r="A41" s="259"/>
      <c r="B41" s="260" t="s">
        <v>332</v>
      </c>
      <c r="C41" s="261"/>
      <c r="D41" s="261"/>
      <c r="E41" s="261"/>
      <c r="F41" s="261"/>
      <c r="G41" s="261"/>
      <c r="H41" s="261"/>
      <c r="I41" s="563"/>
      <c r="J41" s="262"/>
      <c r="K41" s="262"/>
    </row>
    <row r="42" spans="1:11" s="258" customFormat="1" ht="52" x14ac:dyDescent="0.35">
      <c r="A42" s="251"/>
      <c r="B42" s="268" t="s">
        <v>333</v>
      </c>
      <c r="C42" s="269" t="s">
        <v>334</v>
      </c>
      <c r="D42" s="269" t="s">
        <v>335</v>
      </c>
      <c r="E42" s="269" t="s">
        <v>336</v>
      </c>
      <c r="F42" s="270" t="s">
        <v>256</v>
      </c>
      <c r="G42" s="270" t="s">
        <v>247</v>
      </c>
      <c r="H42" s="556" t="s">
        <v>248</v>
      </c>
      <c r="I42" s="565"/>
      <c r="J42" s="561"/>
      <c r="K42" s="272"/>
    </row>
    <row r="43" spans="1:11" s="258" customFormat="1" ht="65" x14ac:dyDescent="0.35">
      <c r="A43" s="251"/>
      <c r="B43" s="268" t="s">
        <v>337</v>
      </c>
      <c r="C43" s="269" t="s">
        <v>338</v>
      </c>
      <c r="D43" s="269"/>
      <c r="E43" s="269" t="s">
        <v>339</v>
      </c>
      <c r="F43" s="270" t="s">
        <v>256</v>
      </c>
      <c r="G43" s="270" t="s">
        <v>247</v>
      </c>
      <c r="H43" s="556" t="s">
        <v>248</v>
      </c>
      <c r="I43" s="565"/>
      <c r="J43" s="561"/>
      <c r="K43" s="272"/>
    </row>
    <row r="44" spans="1:11" s="258" customFormat="1" ht="26" x14ac:dyDescent="0.35">
      <c r="A44" s="251"/>
      <c r="B44" s="268" t="s">
        <v>249</v>
      </c>
      <c r="C44" s="269" t="s">
        <v>250</v>
      </c>
      <c r="D44" s="269"/>
      <c r="E44" s="269" t="s">
        <v>251</v>
      </c>
      <c r="F44" s="270" t="s">
        <v>248</v>
      </c>
      <c r="G44" s="270" t="s">
        <v>248</v>
      </c>
      <c r="H44" s="556" t="s">
        <v>248</v>
      </c>
      <c r="I44" s="565"/>
      <c r="J44" s="561"/>
      <c r="K44" s="272"/>
    </row>
    <row r="45" spans="1:11" s="258" customFormat="1" ht="78" x14ac:dyDescent="0.35">
      <c r="A45" s="251"/>
      <c r="B45" s="268" t="s">
        <v>257</v>
      </c>
      <c r="C45" s="269" t="s">
        <v>340</v>
      </c>
      <c r="D45" s="269"/>
      <c r="E45" s="269" t="s">
        <v>341</v>
      </c>
      <c r="F45" s="270" t="s">
        <v>256</v>
      </c>
      <c r="G45" s="270" t="s">
        <v>247</v>
      </c>
      <c r="H45" s="556" t="s">
        <v>247</v>
      </c>
      <c r="I45" s="565"/>
      <c r="J45" s="561"/>
      <c r="K45" s="272"/>
    </row>
    <row r="46" spans="1:11" s="258" customFormat="1" ht="65" x14ac:dyDescent="0.35">
      <c r="A46" s="251"/>
      <c r="B46" s="268" t="s">
        <v>342</v>
      </c>
      <c r="C46" s="269" t="s">
        <v>343</v>
      </c>
      <c r="D46" s="269"/>
      <c r="E46" s="269" t="s">
        <v>339</v>
      </c>
      <c r="F46" s="270" t="s">
        <v>256</v>
      </c>
      <c r="G46" s="270" t="s">
        <v>247</v>
      </c>
      <c r="H46" s="556" t="s">
        <v>247</v>
      </c>
      <c r="I46" s="565"/>
      <c r="J46" s="561"/>
      <c r="K46" s="272"/>
    </row>
    <row r="47" spans="1:11" s="258" customFormat="1" ht="26" x14ac:dyDescent="0.35">
      <c r="A47" s="251"/>
      <c r="B47" s="268" t="s">
        <v>344</v>
      </c>
      <c r="C47" s="269" t="s">
        <v>345</v>
      </c>
      <c r="D47" s="269"/>
      <c r="E47" s="280" t="s">
        <v>346</v>
      </c>
      <c r="F47" s="270" t="s">
        <v>347</v>
      </c>
      <c r="G47" s="270" t="s">
        <v>247</v>
      </c>
      <c r="H47" s="556" t="s">
        <v>248</v>
      </c>
      <c r="I47" s="565"/>
      <c r="J47" s="561"/>
      <c r="K47" s="272"/>
    </row>
    <row r="48" spans="1:11" s="258" customFormat="1" ht="65" x14ac:dyDescent="0.35">
      <c r="A48" s="251"/>
      <c r="B48" s="268" t="s">
        <v>263</v>
      </c>
      <c r="C48" s="269" t="s">
        <v>348</v>
      </c>
      <c r="D48" s="269"/>
      <c r="E48" s="269" t="s">
        <v>339</v>
      </c>
      <c r="F48" s="270" t="s">
        <v>256</v>
      </c>
      <c r="G48" s="270" t="s">
        <v>247</v>
      </c>
      <c r="H48" s="556" t="s">
        <v>247</v>
      </c>
      <c r="I48" s="565"/>
      <c r="J48" s="561"/>
      <c r="K48" s="272"/>
    </row>
    <row r="49" spans="1:11" s="258" customFormat="1" ht="26" x14ac:dyDescent="0.35">
      <c r="A49" s="251"/>
      <c r="B49" s="268" t="s">
        <v>265</v>
      </c>
      <c r="C49" s="269" t="s">
        <v>349</v>
      </c>
      <c r="D49" s="269"/>
      <c r="E49" s="269" t="s">
        <v>267</v>
      </c>
      <c r="F49" s="270" t="s">
        <v>268</v>
      </c>
      <c r="G49" s="270" t="s">
        <v>247</v>
      </c>
      <c r="H49" s="556" t="s">
        <v>248</v>
      </c>
      <c r="I49" s="565"/>
      <c r="J49" s="561"/>
      <c r="K49" s="272"/>
    </row>
    <row r="50" spans="1:11" s="258" customFormat="1" ht="65" x14ac:dyDescent="0.35">
      <c r="A50" s="251"/>
      <c r="B50" s="268" t="s">
        <v>350</v>
      </c>
      <c r="C50" s="269" t="s">
        <v>351</v>
      </c>
      <c r="D50" s="269" t="s">
        <v>352</v>
      </c>
      <c r="E50" s="269" t="s">
        <v>339</v>
      </c>
      <c r="F50" s="270" t="s">
        <v>353</v>
      </c>
      <c r="G50" s="270" t="s">
        <v>247</v>
      </c>
      <c r="H50" s="556" t="s">
        <v>247</v>
      </c>
      <c r="I50" s="565"/>
      <c r="J50" s="561"/>
      <c r="K50" s="272"/>
    </row>
    <row r="51" spans="1:11" s="263" customFormat="1" ht="28.5" x14ac:dyDescent="0.3">
      <c r="B51" s="281" t="s">
        <v>354</v>
      </c>
      <c r="C51" s="282" t="s">
        <v>354</v>
      </c>
      <c r="D51" s="282"/>
      <c r="E51" s="282" t="s">
        <v>251</v>
      </c>
      <c r="F51" s="283" t="s">
        <v>355</v>
      </c>
      <c r="G51" s="284"/>
      <c r="H51" s="567" t="s">
        <v>248</v>
      </c>
      <c r="I51" s="570"/>
      <c r="J51" s="568"/>
      <c r="K51" s="285"/>
    </row>
    <row r="52" spans="1:11" s="258" customFormat="1" ht="91" x14ac:dyDescent="0.35">
      <c r="A52" s="251"/>
      <c r="B52" s="268" t="s">
        <v>356</v>
      </c>
      <c r="C52" s="269" t="s">
        <v>357</v>
      </c>
      <c r="D52" s="269" t="s">
        <v>357</v>
      </c>
      <c r="E52" s="269" t="s">
        <v>358</v>
      </c>
      <c r="F52" s="270" t="s">
        <v>256</v>
      </c>
      <c r="G52" s="270" t="s">
        <v>247</v>
      </c>
      <c r="H52" s="556" t="s">
        <v>248</v>
      </c>
      <c r="I52" s="565"/>
      <c r="J52" s="561"/>
      <c r="K52" s="272"/>
    </row>
    <row r="53" spans="1:11" s="258" customFormat="1" ht="52" x14ac:dyDescent="0.35">
      <c r="A53" s="251"/>
      <c r="B53" s="268" t="s">
        <v>359</v>
      </c>
      <c r="C53" s="269" t="s">
        <v>360</v>
      </c>
      <c r="D53" s="269"/>
      <c r="E53" s="269" t="s">
        <v>361</v>
      </c>
      <c r="F53" s="270" t="s">
        <v>362</v>
      </c>
      <c r="G53" s="270" t="s">
        <v>247</v>
      </c>
      <c r="H53" s="556" t="s">
        <v>247</v>
      </c>
      <c r="I53" s="565"/>
      <c r="J53" s="561"/>
      <c r="K53" s="272"/>
    </row>
    <row r="54" spans="1:11" s="258" customFormat="1" ht="104" x14ac:dyDescent="0.35">
      <c r="A54" s="251"/>
      <c r="B54" s="268" t="s">
        <v>363</v>
      </c>
      <c r="C54" s="269" t="s">
        <v>364</v>
      </c>
      <c r="D54" s="269" t="s">
        <v>365</v>
      </c>
      <c r="E54" s="269" t="s">
        <v>366</v>
      </c>
      <c r="F54" s="270" t="s">
        <v>256</v>
      </c>
      <c r="G54" s="270" t="s">
        <v>247</v>
      </c>
      <c r="H54" s="556" t="s">
        <v>247</v>
      </c>
      <c r="I54" s="565"/>
      <c r="J54" s="561"/>
      <c r="K54" s="272"/>
    </row>
    <row r="55" spans="1:11" s="258" customFormat="1" ht="26" x14ac:dyDescent="0.35">
      <c r="A55" s="251"/>
      <c r="B55" s="268" t="s">
        <v>275</v>
      </c>
      <c r="C55" s="269" t="s">
        <v>367</v>
      </c>
      <c r="D55" s="269"/>
      <c r="E55" s="269" t="s">
        <v>267</v>
      </c>
      <c r="F55" s="270" t="s">
        <v>248</v>
      </c>
      <c r="G55" s="270" t="s">
        <v>247</v>
      </c>
      <c r="H55" s="556" t="s">
        <v>247</v>
      </c>
      <c r="I55" s="565"/>
      <c r="J55" s="561"/>
      <c r="K55" s="272"/>
    </row>
    <row r="56" spans="1:11" s="258" customFormat="1" ht="195" x14ac:dyDescent="0.35">
      <c r="A56" s="251"/>
      <c r="B56" s="268" t="s">
        <v>368</v>
      </c>
      <c r="C56" s="269" t="s">
        <v>369</v>
      </c>
      <c r="D56" s="269" t="s">
        <v>370</v>
      </c>
      <c r="E56" s="269" t="s">
        <v>371</v>
      </c>
      <c r="F56" s="270" t="s">
        <v>256</v>
      </c>
      <c r="G56" s="270" t="s">
        <v>247</v>
      </c>
      <c r="H56" s="556" t="s">
        <v>248</v>
      </c>
      <c r="I56" s="565"/>
      <c r="J56" s="561"/>
      <c r="K56" s="272"/>
    </row>
    <row r="57" spans="1:11" s="258" customFormat="1" ht="65" x14ac:dyDescent="0.35">
      <c r="A57" s="251"/>
      <c r="B57" s="268" t="s">
        <v>279</v>
      </c>
      <c r="C57" s="269" t="s">
        <v>280</v>
      </c>
      <c r="D57" s="269"/>
      <c r="E57" s="269" t="s">
        <v>251</v>
      </c>
      <c r="F57" s="270" t="s">
        <v>248</v>
      </c>
      <c r="G57" s="270" t="s">
        <v>247</v>
      </c>
      <c r="H57" s="556" t="s">
        <v>248</v>
      </c>
      <c r="I57" s="565"/>
      <c r="J57" s="561"/>
      <c r="K57" s="272"/>
    </row>
    <row r="58" spans="1:11" s="258" customFormat="1" ht="65" x14ac:dyDescent="0.35">
      <c r="A58" s="251"/>
      <c r="B58" s="268" t="s">
        <v>372</v>
      </c>
      <c r="C58" s="269" t="s">
        <v>373</v>
      </c>
      <c r="D58" s="269"/>
      <c r="E58" s="269" t="s">
        <v>339</v>
      </c>
      <c r="F58" s="270" t="s">
        <v>256</v>
      </c>
      <c r="G58" s="270" t="s">
        <v>247</v>
      </c>
      <c r="H58" s="556" t="s">
        <v>248</v>
      </c>
      <c r="I58" s="565"/>
      <c r="J58" s="561"/>
      <c r="K58" s="272"/>
    </row>
    <row r="59" spans="1:11" s="258" customFormat="1" ht="78" x14ac:dyDescent="0.35">
      <c r="A59" s="251"/>
      <c r="B59" s="268" t="s">
        <v>293</v>
      </c>
      <c r="C59" s="269" t="s">
        <v>374</v>
      </c>
      <c r="D59" s="269"/>
      <c r="E59" s="269" t="s">
        <v>341</v>
      </c>
      <c r="F59" s="270" t="s">
        <v>256</v>
      </c>
      <c r="G59" s="270" t="s">
        <v>247</v>
      </c>
      <c r="H59" s="556" t="s">
        <v>247</v>
      </c>
      <c r="I59" s="565"/>
      <c r="J59" s="561"/>
      <c r="K59" s="272"/>
    </row>
    <row r="60" spans="1:11" s="258" customFormat="1" ht="78" x14ac:dyDescent="0.35">
      <c r="A60" s="251"/>
      <c r="B60" s="268" t="s">
        <v>375</v>
      </c>
      <c r="C60" s="269" t="s">
        <v>376</v>
      </c>
      <c r="D60" s="269"/>
      <c r="E60" s="269" t="s">
        <v>341</v>
      </c>
      <c r="F60" s="270" t="s">
        <v>256</v>
      </c>
      <c r="G60" s="270" t="s">
        <v>247</v>
      </c>
      <c r="H60" s="556" t="s">
        <v>248</v>
      </c>
      <c r="I60" s="565"/>
      <c r="J60" s="561"/>
      <c r="K60" s="272"/>
    </row>
    <row r="61" spans="1:11" s="258" customFormat="1" ht="13" x14ac:dyDescent="0.35">
      <c r="A61" s="251"/>
      <c r="B61" s="268" t="s">
        <v>377</v>
      </c>
      <c r="C61" s="269" t="s">
        <v>378</v>
      </c>
      <c r="D61" s="269"/>
      <c r="E61" s="269" t="s">
        <v>251</v>
      </c>
      <c r="F61" s="270" t="s">
        <v>248</v>
      </c>
      <c r="G61" s="270" t="s">
        <v>248</v>
      </c>
      <c r="H61" s="556" t="s">
        <v>320</v>
      </c>
      <c r="I61" s="565"/>
      <c r="J61" s="561"/>
      <c r="K61" s="272"/>
    </row>
    <row r="62" spans="1:11" s="258" customFormat="1" ht="182" x14ac:dyDescent="0.35">
      <c r="A62" s="251"/>
      <c r="B62" s="268" t="s">
        <v>379</v>
      </c>
      <c r="C62" s="269" t="s">
        <v>380</v>
      </c>
      <c r="D62" s="269" t="s">
        <v>381</v>
      </c>
      <c r="E62" s="269" t="s">
        <v>366</v>
      </c>
      <c r="F62" s="270" t="s">
        <v>256</v>
      </c>
      <c r="G62" s="270" t="s">
        <v>247</v>
      </c>
      <c r="H62" s="556" t="s">
        <v>247</v>
      </c>
      <c r="I62" s="565"/>
      <c r="J62" s="561"/>
      <c r="K62" s="272"/>
    </row>
    <row r="63" spans="1:11" s="258" customFormat="1" ht="26" x14ac:dyDescent="0.35">
      <c r="A63" s="251"/>
      <c r="B63" s="286" t="s">
        <v>382</v>
      </c>
      <c r="C63" s="269" t="s">
        <v>383</v>
      </c>
      <c r="D63" s="269"/>
      <c r="E63" s="269" t="s">
        <v>251</v>
      </c>
      <c r="F63" s="270" t="s">
        <v>347</v>
      </c>
      <c r="G63" s="270" t="s">
        <v>247</v>
      </c>
      <c r="H63" s="556" t="s">
        <v>248</v>
      </c>
      <c r="I63" s="565"/>
      <c r="J63" s="561"/>
      <c r="K63" s="272"/>
    </row>
    <row r="64" spans="1:11" s="258" customFormat="1" ht="312" x14ac:dyDescent="0.35">
      <c r="A64" s="251"/>
      <c r="B64" s="268" t="s">
        <v>384</v>
      </c>
      <c r="C64" s="269" t="s">
        <v>385</v>
      </c>
      <c r="D64" s="269" t="s">
        <v>386</v>
      </c>
      <c r="E64" s="269" t="s">
        <v>366</v>
      </c>
      <c r="F64" s="270" t="s">
        <v>256</v>
      </c>
      <c r="G64" s="270" t="s">
        <v>247</v>
      </c>
      <c r="H64" s="556" t="s">
        <v>247</v>
      </c>
      <c r="I64" s="565"/>
      <c r="J64" s="561"/>
      <c r="K64" s="272"/>
    </row>
    <row r="65" spans="1:11" s="258" customFormat="1" ht="104.5" thickBot="1" x14ac:dyDescent="0.4">
      <c r="A65" s="251"/>
      <c r="B65" s="287" t="s">
        <v>301</v>
      </c>
      <c r="C65" s="288" t="s">
        <v>302</v>
      </c>
      <c r="D65" s="288" t="s">
        <v>387</v>
      </c>
      <c r="E65" s="288" t="s">
        <v>251</v>
      </c>
      <c r="F65" s="289" t="s">
        <v>304</v>
      </c>
      <c r="G65" s="289" t="s">
        <v>247</v>
      </c>
      <c r="H65" s="558" t="s">
        <v>247</v>
      </c>
      <c r="I65" s="571"/>
      <c r="J65" s="569"/>
      <c r="K65" s="290"/>
    </row>
    <row r="66" spans="1:11" s="258" customFormat="1" ht="13" x14ac:dyDescent="0.35">
      <c r="A66" s="259"/>
      <c r="B66" s="260" t="s">
        <v>388</v>
      </c>
      <c r="C66" s="261"/>
      <c r="D66" s="261"/>
      <c r="E66" s="261"/>
      <c r="F66" s="261"/>
      <c r="G66" s="261"/>
      <c r="H66" s="261"/>
      <c r="I66" s="563"/>
      <c r="J66" s="262"/>
      <c r="K66" s="262"/>
    </row>
    <row r="67" spans="1:11" s="258" customFormat="1" ht="143" x14ac:dyDescent="0.35">
      <c r="A67" s="251"/>
      <c r="B67" s="268" t="s">
        <v>306</v>
      </c>
      <c r="C67" s="269"/>
      <c r="D67" s="269" t="s">
        <v>308</v>
      </c>
      <c r="E67" s="269" t="s">
        <v>251</v>
      </c>
      <c r="F67" s="270" t="s">
        <v>248</v>
      </c>
      <c r="G67" s="270" t="s">
        <v>248</v>
      </c>
      <c r="H67" s="556" t="s">
        <v>248</v>
      </c>
      <c r="I67" s="565"/>
      <c r="J67" s="561"/>
      <c r="K67" s="272"/>
    </row>
    <row r="68" spans="1:11" s="258" customFormat="1" ht="26" x14ac:dyDescent="0.35">
      <c r="A68" s="251"/>
      <c r="B68" s="268" t="s">
        <v>389</v>
      </c>
      <c r="C68" s="269" t="s">
        <v>390</v>
      </c>
      <c r="D68" s="269"/>
      <c r="E68" s="269" t="s">
        <v>251</v>
      </c>
      <c r="F68" s="270" t="s">
        <v>256</v>
      </c>
      <c r="G68" s="270" t="s">
        <v>247</v>
      </c>
      <c r="H68" s="556" t="s">
        <v>320</v>
      </c>
      <c r="I68" s="565"/>
      <c r="J68" s="561"/>
      <c r="K68" s="272"/>
    </row>
    <row r="69" spans="1:11" s="258" customFormat="1" ht="13" x14ac:dyDescent="0.35">
      <c r="A69" s="251"/>
      <c r="B69" s="268" t="s">
        <v>391</v>
      </c>
      <c r="C69" s="269" t="s">
        <v>392</v>
      </c>
      <c r="D69" s="269"/>
      <c r="E69" s="269" t="s">
        <v>251</v>
      </c>
      <c r="F69" s="270" t="s">
        <v>393</v>
      </c>
      <c r="G69" s="270" t="s">
        <v>247</v>
      </c>
      <c r="H69" s="556" t="s">
        <v>320</v>
      </c>
      <c r="I69" s="565"/>
      <c r="J69" s="561"/>
      <c r="K69" s="272"/>
    </row>
    <row r="70" spans="1:11" s="258" customFormat="1" ht="39" x14ac:dyDescent="0.35">
      <c r="A70" s="251"/>
      <c r="B70" s="268" t="s">
        <v>394</v>
      </c>
      <c r="C70" s="269" t="s">
        <v>395</v>
      </c>
      <c r="D70" s="269" t="s">
        <v>396</v>
      </c>
      <c r="E70" s="269" t="s">
        <v>251</v>
      </c>
      <c r="F70" s="270" t="s">
        <v>256</v>
      </c>
      <c r="G70" s="270" t="s">
        <v>248</v>
      </c>
      <c r="H70" s="556" t="s">
        <v>248</v>
      </c>
      <c r="I70" s="565"/>
      <c r="J70" s="561"/>
      <c r="K70" s="272"/>
    </row>
    <row r="71" spans="1:11" s="258" customFormat="1" ht="26" x14ac:dyDescent="0.35">
      <c r="A71" s="251"/>
      <c r="B71" s="268" t="s">
        <v>397</v>
      </c>
      <c r="C71" s="269" t="s">
        <v>398</v>
      </c>
      <c r="D71" s="269"/>
      <c r="E71" s="269" t="s">
        <v>251</v>
      </c>
      <c r="F71" s="270" t="s">
        <v>248</v>
      </c>
      <c r="G71" s="270" t="s">
        <v>247</v>
      </c>
      <c r="H71" s="556" t="s">
        <v>320</v>
      </c>
      <c r="I71" s="565"/>
      <c r="J71" s="561"/>
      <c r="K71" s="272"/>
    </row>
    <row r="72" spans="1:11" s="258" customFormat="1" ht="39" x14ac:dyDescent="0.35">
      <c r="A72" s="251"/>
      <c r="B72" s="268" t="s">
        <v>399</v>
      </c>
      <c r="C72" s="269" t="s">
        <v>400</v>
      </c>
      <c r="D72" s="269" t="s">
        <v>401</v>
      </c>
      <c r="E72" s="269" t="s">
        <v>251</v>
      </c>
      <c r="F72" s="270" t="s">
        <v>256</v>
      </c>
      <c r="G72" s="270" t="s">
        <v>248</v>
      </c>
      <c r="H72" s="556" t="s">
        <v>320</v>
      </c>
      <c r="I72" s="565"/>
      <c r="J72" s="561"/>
      <c r="K72" s="272"/>
    </row>
    <row r="73" spans="1:11" s="258" customFormat="1" ht="39" x14ac:dyDescent="0.35">
      <c r="A73" s="251"/>
      <c r="B73" s="268" t="s">
        <v>402</v>
      </c>
      <c r="C73" s="269" t="s">
        <v>403</v>
      </c>
      <c r="D73" s="269" t="s">
        <v>396</v>
      </c>
      <c r="E73" s="269" t="s">
        <v>251</v>
      </c>
      <c r="F73" s="270" t="s">
        <v>256</v>
      </c>
      <c r="G73" s="270" t="s">
        <v>248</v>
      </c>
      <c r="H73" s="556" t="s">
        <v>248</v>
      </c>
      <c r="I73" s="565"/>
      <c r="J73" s="561"/>
      <c r="K73" s="272"/>
    </row>
    <row r="74" spans="1:11" s="258" customFormat="1" ht="39" x14ac:dyDescent="0.35">
      <c r="A74" s="251"/>
      <c r="B74" s="268" t="s">
        <v>277</v>
      </c>
      <c r="C74" s="269" t="s">
        <v>278</v>
      </c>
      <c r="D74" s="269"/>
      <c r="E74" s="269" t="s">
        <v>404</v>
      </c>
      <c r="F74" s="270" t="s">
        <v>256</v>
      </c>
      <c r="G74" s="270" t="s">
        <v>247</v>
      </c>
      <c r="H74" s="556" t="s">
        <v>248</v>
      </c>
      <c r="I74" s="565"/>
      <c r="J74" s="561"/>
      <c r="K74" s="272"/>
    </row>
    <row r="75" spans="1:11" s="258" customFormat="1" ht="78" x14ac:dyDescent="0.35">
      <c r="A75" s="251"/>
      <c r="B75" s="268" t="s">
        <v>321</v>
      </c>
      <c r="C75" s="269" t="s">
        <v>405</v>
      </c>
      <c r="D75" s="269"/>
      <c r="E75" s="269" t="s">
        <v>341</v>
      </c>
      <c r="F75" s="270" t="s">
        <v>256</v>
      </c>
      <c r="G75" s="270" t="s">
        <v>247</v>
      </c>
      <c r="H75" s="556" t="s">
        <v>248</v>
      </c>
      <c r="I75" s="565"/>
      <c r="J75" s="561"/>
      <c r="K75" s="272"/>
    </row>
    <row r="76" spans="1:11" s="258" customFormat="1" ht="13.5" thickBot="1" x14ac:dyDescent="0.4">
      <c r="A76" s="251"/>
      <c r="B76" s="275" t="s">
        <v>329</v>
      </c>
      <c r="C76" s="276" t="s">
        <v>406</v>
      </c>
      <c r="D76" s="276"/>
      <c r="E76" s="276" t="s">
        <v>251</v>
      </c>
      <c r="F76" s="277" t="s">
        <v>248</v>
      </c>
      <c r="G76" s="277" t="s">
        <v>248</v>
      </c>
      <c r="H76" s="557" t="s">
        <v>320</v>
      </c>
      <c r="I76" s="566"/>
      <c r="J76" s="562"/>
      <c r="K76" s="279"/>
    </row>
    <row r="77" spans="1:11" s="258" customFormat="1" ht="13.5" thickBot="1" x14ac:dyDescent="0.4">
      <c r="A77" s="251"/>
      <c r="B77" s="256"/>
      <c r="C77" s="291"/>
      <c r="D77" s="291"/>
      <c r="E77" s="291"/>
      <c r="F77" s="256"/>
      <c r="G77" s="256"/>
      <c r="H77" s="257"/>
      <c r="I77" s="257"/>
      <c r="J77" s="257"/>
      <c r="K77" s="257"/>
    </row>
    <row r="78" spans="1:11" s="255" customFormat="1" ht="22" customHeight="1" thickBot="1" x14ac:dyDescent="0.4">
      <c r="A78" s="251"/>
      <c r="B78" s="720" t="s">
        <v>407</v>
      </c>
      <c r="C78" s="721"/>
      <c r="D78" s="721" t="s">
        <v>408</v>
      </c>
      <c r="E78" s="721"/>
      <c r="F78" s="721" t="s">
        <v>236</v>
      </c>
      <c r="G78" s="721" t="s">
        <v>409</v>
      </c>
      <c r="H78" s="721" t="s">
        <v>410</v>
      </c>
      <c r="I78" s="721" t="s">
        <v>239</v>
      </c>
      <c r="J78" s="722"/>
      <c r="K78" s="723" t="s">
        <v>240</v>
      </c>
    </row>
    <row r="79" spans="1:11" s="258" customFormat="1" ht="13.5" thickBot="1" x14ac:dyDescent="0.4">
      <c r="A79" s="259"/>
      <c r="B79" s="260" t="s">
        <v>411</v>
      </c>
      <c r="C79" s="261"/>
      <c r="D79" s="261"/>
      <c r="E79" s="261"/>
      <c r="F79" s="261"/>
      <c r="G79" s="261"/>
      <c r="H79" s="261"/>
      <c r="I79" s="572"/>
      <c r="J79" s="262"/>
      <c r="K79" s="262"/>
    </row>
    <row r="80" spans="1:11" s="258" customFormat="1" ht="26" x14ac:dyDescent="0.35">
      <c r="A80" s="251"/>
      <c r="B80" s="268" t="s">
        <v>249</v>
      </c>
      <c r="C80" s="269" t="s">
        <v>250</v>
      </c>
      <c r="D80" s="269"/>
      <c r="E80" s="269" t="s">
        <v>251</v>
      </c>
      <c r="F80" s="270" t="s">
        <v>248</v>
      </c>
      <c r="G80" s="270" t="s">
        <v>248</v>
      </c>
      <c r="H80" s="556" t="s">
        <v>248</v>
      </c>
      <c r="I80" s="573"/>
      <c r="J80" s="561"/>
      <c r="K80" s="272"/>
    </row>
    <row r="81" spans="1:11" s="258" customFormat="1" ht="26" x14ac:dyDescent="0.35">
      <c r="A81" s="251"/>
      <c r="B81" s="268" t="s">
        <v>257</v>
      </c>
      <c r="C81" s="269" t="s">
        <v>258</v>
      </c>
      <c r="D81" s="269"/>
      <c r="E81" s="269" t="s">
        <v>251</v>
      </c>
      <c r="F81" s="270" t="s">
        <v>256</v>
      </c>
      <c r="G81" s="270" t="s">
        <v>247</v>
      </c>
      <c r="H81" s="556" t="s">
        <v>248</v>
      </c>
      <c r="I81" s="565"/>
      <c r="J81" s="561"/>
      <c r="K81" s="272"/>
    </row>
    <row r="82" spans="1:11" s="258" customFormat="1" ht="26" x14ac:dyDescent="0.35">
      <c r="A82" s="251"/>
      <c r="B82" s="268" t="s">
        <v>263</v>
      </c>
      <c r="C82" s="269" t="s">
        <v>264</v>
      </c>
      <c r="D82" s="269"/>
      <c r="E82" s="280" t="s">
        <v>245</v>
      </c>
      <c r="F82" s="270" t="s">
        <v>256</v>
      </c>
      <c r="G82" s="270" t="s">
        <v>247</v>
      </c>
      <c r="H82" s="556" t="s">
        <v>248</v>
      </c>
      <c r="I82" s="565"/>
      <c r="J82" s="561"/>
      <c r="K82" s="272"/>
    </row>
    <row r="83" spans="1:11" s="258" customFormat="1" ht="26" x14ac:dyDescent="0.35">
      <c r="A83" s="251"/>
      <c r="B83" s="268" t="s">
        <v>265</v>
      </c>
      <c r="C83" s="269" t="s">
        <v>266</v>
      </c>
      <c r="D83" s="269"/>
      <c r="E83" s="280" t="s">
        <v>267</v>
      </c>
      <c r="F83" s="270" t="s">
        <v>268</v>
      </c>
      <c r="G83" s="270" t="s">
        <v>247</v>
      </c>
      <c r="H83" s="556" t="s">
        <v>248</v>
      </c>
      <c r="I83" s="565"/>
      <c r="J83" s="561"/>
      <c r="K83" s="272"/>
    </row>
    <row r="84" spans="1:11" s="258" customFormat="1" ht="13" x14ac:dyDescent="0.35">
      <c r="A84" s="251"/>
      <c r="B84" s="268" t="s">
        <v>275</v>
      </c>
      <c r="C84" s="269" t="s">
        <v>276</v>
      </c>
      <c r="D84" s="269"/>
      <c r="E84" s="280" t="s">
        <v>267</v>
      </c>
      <c r="F84" s="270" t="s">
        <v>248</v>
      </c>
      <c r="G84" s="270" t="s">
        <v>247</v>
      </c>
      <c r="H84" s="556" t="s">
        <v>247</v>
      </c>
      <c r="I84" s="565"/>
      <c r="J84" s="561"/>
      <c r="K84" s="272"/>
    </row>
    <row r="85" spans="1:11" s="258" customFormat="1" ht="65" x14ac:dyDescent="0.35">
      <c r="A85" s="251"/>
      <c r="B85" s="268" t="s">
        <v>279</v>
      </c>
      <c r="C85" s="269" t="s">
        <v>280</v>
      </c>
      <c r="D85" s="269"/>
      <c r="E85" s="269" t="s">
        <v>251</v>
      </c>
      <c r="F85" s="270" t="s">
        <v>248</v>
      </c>
      <c r="G85" s="270" t="s">
        <v>247</v>
      </c>
      <c r="H85" s="556" t="s">
        <v>248</v>
      </c>
      <c r="I85" s="565"/>
      <c r="J85" s="561"/>
      <c r="K85" s="272"/>
    </row>
    <row r="86" spans="1:11" s="258" customFormat="1" ht="26" x14ac:dyDescent="0.35">
      <c r="A86" s="251"/>
      <c r="B86" s="268" t="s">
        <v>293</v>
      </c>
      <c r="C86" s="269" t="s">
        <v>294</v>
      </c>
      <c r="D86" s="269"/>
      <c r="E86" s="280" t="s">
        <v>245</v>
      </c>
      <c r="F86" s="270" t="s">
        <v>256</v>
      </c>
      <c r="G86" s="270" t="s">
        <v>247</v>
      </c>
      <c r="H86" s="556" t="s">
        <v>248</v>
      </c>
      <c r="I86" s="565"/>
      <c r="J86" s="561"/>
      <c r="K86" s="272"/>
    </row>
    <row r="87" spans="1:11" s="258" customFormat="1" ht="39" x14ac:dyDescent="0.35">
      <c r="A87" s="251"/>
      <c r="B87" s="268" t="s">
        <v>32</v>
      </c>
      <c r="C87" s="269" t="s">
        <v>412</v>
      </c>
      <c r="D87" s="269"/>
      <c r="E87" s="269" t="s">
        <v>251</v>
      </c>
      <c r="F87" s="270" t="s">
        <v>256</v>
      </c>
      <c r="G87" s="270" t="s">
        <v>247</v>
      </c>
      <c r="H87" s="556" t="s">
        <v>247</v>
      </c>
      <c r="I87" s="565"/>
      <c r="J87" s="561"/>
      <c r="K87" s="272"/>
    </row>
    <row r="88" spans="1:11" s="258" customFormat="1" ht="104.5" thickBot="1" x14ac:dyDescent="0.4">
      <c r="A88" s="251"/>
      <c r="B88" s="275" t="s">
        <v>301</v>
      </c>
      <c r="C88" s="276" t="s">
        <v>302</v>
      </c>
      <c r="D88" s="276" t="s">
        <v>387</v>
      </c>
      <c r="E88" s="269" t="s">
        <v>251</v>
      </c>
      <c r="F88" s="277" t="s">
        <v>304</v>
      </c>
      <c r="G88" s="277" t="s">
        <v>247</v>
      </c>
      <c r="H88" s="557" t="s">
        <v>247</v>
      </c>
      <c r="I88" s="566"/>
      <c r="J88" s="562"/>
      <c r="K88" s="279"/>
    </row>
    <row r="89" spans="1:11" s="258" customFormat="1" ht="13" x14ac:dyDescent="0.35">
      <c r="A89" s="259"/>
      <c r="B89" s="260" t="s">
        <v>413</v>
      </c>
      <c r="C89" s="261"/>
      <c r="D89" s="261"/>
      <c r="E89" s="261"/>
      <c r="F89" s="261"/>
      <c r="G89" s="261"/>
      <c r="H89" s="261"/>
      <c r="I89" s="563"/>
      <c r="J89" s="262"/>
      <c r="K89" s="262"/>
    </row>
    <row r="90" spans="1:11" s="258" customFormat="1" ht="143" x14ac:dyDescent="0.35">
      <c r="A90" s="251"/>
      <c r="B90" s="268" t="s">
        <v>306</v>
      </c>
      <c r="C90" s="269"/>
      <c r="D90" s="269" t="s">
        <v>308</v>
      </c>
      <c r="E90" s="269" t="s">
        <v>251</v>
      </c>
      <c r="F90" s="270" t="s">
        <v>248</v>
      </c>
      <c r="G90" s="270" t="s">
        <v>248</v>
      </c>
      <c r="H90" s="556" t="s">
        <v>248</v>
      </c>
      <c r="I90" s="565"/>
      <c r="J90" s="561"/>
      <c r="K90" s="272"/>
    </row>
    <row r="91" spans="1:11" s="258" customFormat="1" ht="13" x14ac:dyDescent="0.35">
      <c r="A91" s="251"/>
      <c r="B91" s="268" t="s">
        <v>316</v>
      </c>
      <c r="C91" s="269" t="s">
        <v>317</v>
      </c>
      <c r="D91" s="269"/>
      <c r="E91" s="269" t="s">
        <v>251</v>
      </c>
      <c r="F91" s="270" t="s">
        <v>248</v>
      </c>
      <c r="G91" s="270" t="s">
        <v>247</v>
      </c>
      <c r="H91" s="556" t="s">
        <v>320</v>
      </c>
      <c r="I91" s="565"/>
      <c r="J91" s="561"/>
      <c r="K91" s="272"/>
    </row>
    <row r="92" spans="1:11" s="258" customFormat="1" ht="13" x14ac:dyDescent="0.35">
      <c r="A92" s="251"/>
      <c r="B92" s="268" t="s">
        <v>318</v>
      </c>
      <c r="C92" s="269" t="s">
        <v>319</v>
      </c>
      <c r="D92" s="269"/>
      <c r="E92" s="269" t="s">
        <v>251</v>
      </c>
      <c r="F92" s="270" t="s">
        <v>248</v>
      </c>
      <c r="G92" s="270" t="s">
        <v>247</v>
      </c>
      <c r="H92" s="556" t="s">
        <v>320</v>
      </c>
      <c r="I92" s="565"/>
      <c r="J92" s="561"/>
      <c r="K92" s="272"/>
    </row>
    <row r="93" spans="1:11" s="258" customFormat="1" ht="39" x14ac:dyDescent="0.35">
      <c r="A93" s="251"/>
      <c r="B93" s="268" t="s">
        <v>277</v>
      </c>
      <c r="C93" s="269" t="s">
        <v>278</v>
      </c>
      <c r="D93" s="269"/>
      <c r="E93" s="269" t="s">
        <v>251</v>
      </c>
      <c r="F93" s="270" t="s">
        <v>256</v>
      </c>
      <c r="G93" s="270" t="s">
        <v>247</v>
      </c>
      <c r="H93" s="556" t="s">
        <v>248</v>
      </c>
      <c r="I93" s="565"/>
      <c r="J93" s="561"/>
      <c r="K93" s="272"/>
    </row>
    <row r="94" spans="1:11" s="258" customFormat="1" ht="26" x14ac:dyDescent="0.35">
      <c r="A94" s="251"/>
      <c r="B94" s="268" t="s">
        <v>321</v>
      </c>
      <c r="C94" s="269"/>
      <c r="D94" s="269"/>
      <c r="E94" s="269" t="s">
        <v>251</v>
      </c>
      <c r="F94" s="270" t="s">
        <v>256</v>
      </c>
      <c r="G94" s="270" t="s">
        <v>247</v>
      </c>
      <c r="H94" s="556" t="s">
        <v>320</v>
      </c>
      <c r="I94" s="565"/>
      <c r="J94" s="561"/>
      <c r="K94" s="272"/>
    </row>
    <row r="95" spans="1:11" s="258" customFormat="1" ht="39" x14ac:dyDescent="0.35">
      <c r="A95" s="251"/>
      <c r="B95" s="268" t="s">
        <v>289</v>
      </c>
      <c r="C95" s="269" t="s">
        <v>414</v>
      </c>
      <c r="D95" s="269"/>
      <c r="E95" s="269" t="s">
        <v>251</v>
      </c>
      <c r="F95" s="270" t="s">
        <v>292</v>
      </c>
      <c r="G95" s="270" t="s">
        <v>247</v>
      </c>
      <c r="H95" s="556" t="s">
        <v>248</v>
      </c>
      <c r="I95" s="565"/>
      <c r="J95" s="561"/>
      <c r="K95" s="272"/>
    </row>
    <row r="96" spans="1:11" s="258" customFormat="1" ht="13" x14ac:dyDescent="0.35">
      <c r="A96" s="251"/>
      <c r="B96" s="268" t="s">
        <v>323</v>
      </c>
      <c r="C96" s="269" t="s">
        <v>415</v>
      </c>
      <c r="D96" s="269"/>
      <c r="E96" s="269" t="s">
        <v>251</v>
      </c>
      <c r="F96" s="270" t="s">
        <v>248</v>
      </c>
      <c r="G96" s="270" t="s">
        <v>247</v>
      </c>
      <c r="H96" s="556" t="s">
        <v>248</v>
      </c>
      <c r="I96" s="565"/>
      <c r="J96" s="561"/>
      <c r="K96" s="272"/>
    </row>
    <row r="97" spans="1:11" s="258" customFormat="1" ht="26" x14ac:dyDescent="0.35">
      <c r="A97" s="251"/>
      <c r="B97" s="268" t="s">
        <v>327</v>
      </c>
      <c r="C97" s="269" t="s">
        <v>416</v>
      </c>
      <c r="D97" s="269"/>
      <c r="E97" s="269" t="s">
        <v>251</v>
      </c>
      <c r="F97" s="270" t="s">
        <v>248</v>
      </c>
      <c r="G97" s="270" t="s">
        <v>247</v>
      </c>
      <c r="H97" s="556" t="s">
        <v>248</v>
      </c>
      <c r="I97" s="565"/>
      <c r="J97" s="561"/>
      <c r="K97" s="272"/>
    </row>
    <row r="98" spans="1:11" s="258" customFormat="1" ht="13.5" thickBot="1" x14ac:dyDescent="0.4">
      <c r="A98" s="251"/>
      <c r="B98" s="275" t="s">
        <v>329</v>
      </c>
      <c r="C98" s="276" t="s">
        <v>330</v>
      </c>
      <c r="D98" s="276"/>
      <c r="E98" s="276" t="s">
        <v>251</v>
      </c>
      <c r="F98" s="277" t="s">
        <v>248</v>
      </c>
      <c r="G98" s="277" t="s">
        <v>248</v>
      </c>
      <c r="H98" s="557" t="s">
        <v>320</v>
      </c>
      <c r="I98" s="566"/>
      <c r="J98" s="562"/>
      <c r="K98" s="279"/>
    </row>
    <row r="99" spans="1:11" s="258" customFormat="1" ht="13" x14ac:dyDescent="0.35">
      <c r="A99" s="251"/>
      <c r="B99" s="257"/>
      <c r="C99" s="256"/>
      <c r="D99" s="256"/>
      <c r="E99" s="257"/>
      <c r="F99" s="257"/>
      <c r="G99" s="257"/>
      <c r="H99" s="257"/>
      <c r="I99" s="257"/>
      <c r="J99" s="257"/>
      <c r="K99" s="257"/>
    </row>
    <row r="100" spans="1:11" s="258" customFormat="1" ht="13" x14ac:dyDescent="0.35">
      <c r="A100" s="251"/>
      <c r="B100" s="677" t="s">
        <v>417</v>
      </c>
      <c r="C100" s="677"/>
      <c r="D100" s="677"/>
      <c r="E100" s="677"/>
      <c r="F100" s="677"/>
      <c r="G100" s="257"/>
      <c r="H100" s="257"/>
      <c r="I100" s="257"/>
      <c r="J100" s="257"/>
      <c r="K100" s="257"/>
    </row>
    <row r="101" spans="1:11" s="258" customFormat="1" ht="13" x14ac:dyDescent="0.35">
      <c r="A101" s="251"/>
      <c r="B101" s="257"/>
      <c r="C101" s="256"/>
      <c r="D101" s="256"/>
      <c r="E101" s="257"/>
      <c r="F101" s="257"/>
      <c r="G101" s="257"/>
      <c r="H101" s="257"/>
      <c r="I101" s="257"/>
      <c r="J101" s="257"/>
      <c r="K101" s="257"/>
    </row>
    <row r="102" spans="1:11" s="258" customFormat="1" ht="13" x14ac:dyDescent="0.35">
      <c r="A102" s="251"/>
      <c r="B102" s="257"/>
      <c r="C102" s="256"/>
      <c r="D102" s="256"/>
      <c r="E102" s="257"/>
      <c r="F102" s="257"/>
      <c r="G102" s="257"/>
      <c r="H102" s="257"/>
      <c r="I102" s="257"/>
      <c r="J102" s="257"/>
      <c r="K102" s="257"/>
    </row>
    <row r="103" spans="1:11" s="258" customFormat="1" ht="13" x14ac:dyDescent="0.35">
      <c r="A103" s="251"/>
      <c r="B103" s="257"/>
      <c r="C103" s="256"/>
      <c r="D103" s="256"/>
      <c r="E103" s="257"/>
      <c r="F103" s="257"/>
      <c r="G103" s="257"/>
      <c r="H103" s="257"/>
      <c r="I103" s="257"/>
      <c r="J103" s="257"/>
      <c r="K103" s="257"/>
    </row>
    <row r="104" spans="1:11" s="258" customFormat="1" ht="13" x14ac:dyDescent="0.35">
      <c r="A104" s="251"/>
      <c r="B104" s="257"/>
      <c r="C104" s="256"/>
      <c r="D104" s="256"/>
      <c r="E104" s="257"/>
      <c r="F104" s="257"/>
      <c r="G104" s="257"/>
      <c r="H104" s="257"/>
      <c r="I104" s="257"/>
      <c r="J104" s="257"/>
      <c r="K104" s="257"/>
    </row>
    <row r="105" spans="1:11" s="258" customFormat="1" ht="13" x14ac:dyDescent="0.35">
      <c r="A105" s="251"/>
      <c r="B105" s="257"/>
      <c r="C105" s="256"/>
      <c r="D105" s="256"/>
      <c r="E105" s="257"/>
      <c r="F105" s="257"/>
      <c r="G105" s="257"/>
      <c r="H105" s="257"/>
      <c r="I105" s="257"/>
      <c r="J105" s="257"/>
      <c r="K105" s="257"/>
    </row>
    <row r="106" spans="1:11" s="258" customFormat="1" ht="13" x14ac:dyDescent="0.35">
      <c r="A106" s="251"/>
      <c r="B106" s="257"/>
      <c r="C106" s="256"/>
      <c r="D106" s="256"/>
      <c r="E106" s="257"/>
      <c r="F106" s="257"/>
      <c r="G106" s="257"/>
      <c r="H106" s="257"/>
      <c r="I106" s="257"/>
      <c r="J106" s="257"/>
      <c r="K106" s="257"/>
    </row>
    <row r="107" spans="1:11" s="258" customFormat="1" ht="13" x14ac:dyDescent="0.35">
      <c r="A107" s="251"/>
      <c r="B107" s="257"/>
      <c r="C107" s="256"/>
      <c r="D107" s="256"/>
      <c r="E107" s="257"/>
      <c r="F107" s="257"/>
      <c r="G107" s="257"/>
      <c r="H107" s="257"/>
      <c r="I107" s="257"/>
      <c r="J107" s="257"/>
      <c r="K107" s="257"/>
    </row>
    <row r="108" spans="1:11" s="258" customFormat="1" ht="13" x14ac:dyDescent="0.35">
      <c r="A108" s="251"/>
      <c r="B108" s="257"/>
      <c r="C108" s="256"/>
      <c r="D108" s="256"/>
      <c r="E108" s="257"/>
      <c r="F108" s="257"/>
      <c r="G108" s="257"/>
      <c r="H108" s="257"/>
      <c r="I108" s="257"/>
      <c r="J108" s="257"/>
      <c r="K108" s="257"/>
    </row>
    <row r="109" spans="1:11" s="258" customFormat="1" ht="13" x14ac:dyDescent="0.35">
      <c r="A109" s="251"/>
      <c r="B109" s="257"/>
      <c r="C109" s="256"/>
      <c r="D109" s="256"/>
      <c r="E109" s="257"/>
      <c r="F109" s="257"/>
      <c r="G109" s="257"/>
      <c r="H109" s="257"/>
      <c r="I109" s="257"/>
      <c r="J109" s="257"/>
      <c r="K109" s="257"/>
    </row>
    <row r="110" spans="1:11" s="258" customFormat="1" ht="13" x14ac:dyDescent="0.35">
      <c r="A110" s="251"/>
      <c r="B110" s="257"/>
      <c r="C110" s="256"/>
      <c r="D110" s="256"/>
      <c r="E110" s="257"/>
      <c r="F110" s="257"/>
      <c r="G110" s="257"/>
      <c r="H110" s="257"/>
      <c r="I110" s="257"/>
      <c r="J110" s="257"/>
      <c r="K110" s="257"/>
    </row>
    <row r="111" spans="1:11" s="258" customFormat="1" ht="13" x14ac:dyDescent="0.35">
      <c r="A111" s="251"/>
      <c r="B111" s="257"/>
      <c r="C111" s="256"/>
      <c r="D111" s="256"/>
      <c r="E111" s="257"/>
      <c r="F111" s="257"/>
      <c r="G111" s="257"/>
      <c r="H111" s="257"/>
      <c r="I111" s="257"/>
      <c r="J111" s="257"/>
      <c r="K111" s="257"/>
    </row>
    <row r="112" spans="1:11" s="258" customFormat="1" ht="13" x14ac:dyDescent="0.35">
      <c r="A112" s="251"/>
      <c r="B112" s="257"/>
      <c r="C112" s="256"/>
      <c r="D112" s="256"/>
      <c r="E112" s="257"/>
      <c r="F112" s="257"/>
      <c r="G112" s="257"/>
      <c r="H112" s="257"/>
      <c r="I112" s="257"/>
      <c r="J112" s="257"/>
      <c r="K112" s="257"/>
    </row>
    <row r="113" spans="1:11" s="258" customFormat="1" ht="13" x14ac:dyDescent="0.35">
      <c r="A113" s="251"/>
      <c r="B113" s="257"/>
      <c r="C113" s="256"/>
      <c r="D113" s="256"/>
      <c r="E113" s="257"/>
      <c r="F113" s="257"/>
      <c r="G113" s="257"/>
      <c r="H113" s="257"/>
      <c r="I113" s="257"/>
      <c r="J113" s="257"/>
      <c r="K113" s="257"/>
    </row>
    <row r="114" spans="1:11" s="258" customFormat="1" ht="13" x14ac:dyDescent="0.35">
      <c r="A114" s="251"/>
      <c r="B114" s="257"/>
      <c r="C114" s="256"/>
      <c r="D114" s="256"/>
      <c r="E114" s="257"/>
      <c r="F114" s="257"/>
      <c r="G114" s="257"/>
      <c r="H114" s="257"/>
      <c r="I114" s="257"/>
      <c r="J114" s="257"/>
      <c r="K114" s="257"/>
    </row>
    <row r="115" spans="1:11" s="258" customFormat="1" ht="13" x14ac:dyDescent="0.35">
      <c r="A115" s="251"/>
      <c r="B115" s="257"/>
      <c r="C115" s="256"/>
      <c r="D115" s="256"/>
      <c r="E115" s="257"/>
      <c r="F115" s="257"/>
      <c r="G115" s="257"/>
      <c r="H115" s="257"/>
      <c r="I115" s="257"/>
      <c r="J115" s="257"/>
      <c r="K115" s="257"/>
    </row>
    <row r="116" spans="1:11" s="258" customFormat="1" ht="13" x14ac:dyDescent="0.35">
      <c r="A116" s="251"/>
      <c r="B116" s="257"/>
      <c r="C116" s="256"/>
      <c r="D116" s="256"/>
      <c r="E116" s="257"/>
      <c r="F116" s="257"/>
      <c r="G116" s="257"/>
      <c r="H116" s="257"/>
      <c r="I116" s="257"/>
      <c r="J116" s="257"/>
      <c r="K116" s="257"/>
    </row>
    <row r="117" spans="1:11" ht="13" x14ac:dyDescent="0.35">
      <c r="A117" s="251"/>
    </row>
    <row r="118" spans="1:11" ht="13" x14ac:dyDescent="0.35">
      <c r="A118" s="251"/>
    </row>
    <row r="119" spans="1:11" ht="13" x14ac:dyDescent="0.35">
      <c r="A119" s="251"/>
    </row>
    <row r="120" spans="1:11" ht="13" x14ac:dyDescent="0.35">
      <c r="A120" s="251"/>
    </row>
  </sheetData>
  <mergeCells count="5">
    <mergeCell ref="C2:K2"/>
    <mergeCell ref="B5:K5"/>
    <mergeCell ref="B40:K40"/>
    <mergeCell ref="B78:K78"/>
    <mergeCell ref="B100:F100"/>
  </mergeCells>
  <dataValidations count="1">
    <dataValidation type="list" allowBlank="1" showInputMessage="1" showErrorMessage="1" sqref="I3 I80:I88 I67:I76 I28:I38 I7:I26 I90:I98 I42:I65" xr:uid="{74107F68-A381-4624-9844-6DCCB8BAA8FD}">
      <formula1>"Yes,No"</formula1>
    </dataValidation>
  </dataValidations>
  <pageMargins left="0.75" right="0.75" top="1" bottom="1" header="0.5" footer="0.5"/>
  <pageSetup scale="30" orientation="portrait"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6CBE3-CD81-4AFC-A866-5D8E7EE5B103}">
  <sheetPr>
    <tabColor rgb="FF00B0F0"/>
    <pageSetUpPr autoPageBreaks="0"/>
  </sheetPr>
  <dimension ref="A1:S16"/>
  <sheetViews>
    <sheetView showGridLines="0" zoomScale="80" zoomScaleNormal="80" workbookViewId="0">
      <pane ySplit="4" topLeftCell="A5" activePane="bottomLeft" state="frozen"/>
      <selection activeCell="B36" sqref="B36:G43"/>
      <selection pane="bottomLeft" activeCell="E1" sqref="E1:F1"/>
    </sheetView>
  </sheetViews>
  <sheetFormatPr defaultColWidth="9.54296875" defaultRowHeight="14.5" x14ac:dyDescent="0.35"/>
  <cols>
    <col min="1" max="1" width="1.81640625" style="158" customWidth="1"/>
    <col min="2" max="2" width="8.1796875" style="295" customWidth="1"/>
    <col min="3" max="3" width="12.7265625" style="295" bestFit="1" customWidth="1"/>
    <col min="4" max="5" width="25.81640625" style="296" customWidth="1"/>
    <col min="6" max="6" width="24.453125" style="296" bestFit="1" customWidth="1"/>
    <col min="7" max="7" width="41.81640625" style="296" customWidth="1"/>
    <col min="8" max="8" width="26.7265625" style="296" customWidth="1"/>
    <col min="9" max="9" width="17" style="296" customWidth="1"/>
    <col min="10" max="10" width="14.1796875" style="296" customWidth="1"/>
    <col min="11" max="11" width="23.1796875" style="296" bestFit="1" customWidth="1"/>
    <col min="12" max="12" width="15.54296875" style="296" bestFit="1" customWidth="1"/>
    <col min="13" max="13" width="21.81640625" style="296" bestFit="1" customWidth="1"/>
    <col min="14" max="14" width="23.26953125" style="296" customWidth="1"/>
    <col min="15" max="15" width="22.453125" style="296" customWidth="1"/>
    <col min="16" max="16" width="34.81640625" style="296" customWidth="1"/>
    <col min="17" max="17" width="19.7265625" style="296" customWidth="1"/>
    <col min="18" max="18" width="19.453125" style="296" customWidth="1"/>
    <col min="19" max="19" width="22.26953125" style="296" customWidth="1"/>
    <col min="20" max="16384" width="9.54296875" style="296"/>
  </cols>
  <sheetData>
    <row r="1" spans="1:19" ht="36" x14ac:dyDescent="0.4">
      <c r="E1" s="794" t="s">
        <v>773</v>
      </c>
      <c r="F1" s="411"/>
      <c r="R1" s="591">
        <f>SUM(S6:S10)</f>
        <v>0</v>
      </c>
      <c r="S1" s="590" t="s">
        <v>750</v>
      </c>
    </row>
    <row r="2" spans="1:19" ht="15" thickBot="1" x14ac:dyDescent="0.4">
      <c r="M2" s="297"/>
    </row>
    <row r="3" spans="1:19" s="298" customFormat="1" ht="20.5" thickBot="1" x14ac:dyDescent="0.45">
      <c r="A3" s="181"/>
      <c r="D3" s="299"/>
      <c r="E3" s="724" t="s">
        <v>418</v>
      </c>
      <c r="F3" s="725"/>
      <c r="G3" s="725"/>
      <c r="H3" s="725"/>
      <c r="I3" s="725"/>
      <c r="J3" s="725"/>
      <c r="K3" s="725"/>
      <c r="L3" s="725"/>
      <c r="M3" s="725"/>
      <c r="N3" s="725"/>
      <c r="O3" s="725"/>
      <c r="P3" s="725"/>
      <c r="Q3" s="725"/>
      <c r="R3" s="726"/>
      <c r="S3" s="580"/>
    </row>
    <row r="4" spans="1:19" s="307" customFormat="1" ht="39.5" thickBot="1" x14ac:dyDescent="0.4">
      <c r="A4" s="181"/>
      <c r="B4" s="300" t="s">
        <v>419</v>
      </c>
      <c r="C4" s="538" t="s">
        <v>553</v>
      </c>
      <c r="D4" s="301" t="s">
        <v>420</v>
      </c>
      <c r="E4" s="302" t="s">
        <v>421</v>
      </c>
      <c r="F4" s="301" t="s">
        <v>422</v>
      </c>
      <c r="G4" s="301" t="s">
        <v>423</v>
      </c>
      <c r="H4" s="302" t="s">
        <v>424</v>
      </c>
      <c r="I4" s="301" t="s">
        <v>237</v>
      </c>
      <c r="J4" s="302" t="s">
        <v>425</v>
      </c>
      <c r="K4" s="301" t="s">
        <v>426</v>
      </c>
      <c r="L4" s="301" t="s">
        <v>427</v>
      </c>
      <c r="M4" s="302" t="s">
        <v>151</v>
      </c>
      <c r="N4" s="302" t="s">
        <v>152</v>
      </c>
      <c r="O4" s="303" t="s">
        <v>428</v>
      </c>
      <c r="P4" s="304" t="s">
        <v>429</v>
      </c>
      <c r="Q4" s="305" t="s">
        <v>430</v>
      </c>
      <c r="R4" s="306" t="s">
        <v>431</v>
      </c>
      <c r="S4" s="581" t="s">
        <v>748</v>
      </c>
    </row>
    <row r="5" spans="1:19" s="295" customFormat="1" ht="26" x14ac:dyDescent="0.35">
      <c r="A5" s="308"/>
      <c r="B5" s="309" t="s">
        <v>432</v>
      </c>
      <c r="C5" s="541">
        <v>9999999</v>
      </c>
      <c r="D5" s="310" t="s">
        <v>433</v>
      </c>
      <c r="E5" s="311"/>
      <c r="F5" s="312" t="s">
        <v>434</v>
      </c>
      <c r="G5" s="313" t="s">
        <v>196</v>
      </c>
      <c r="H5" s="313" t="s">
        <v>435</v>
      </c>
      <c r="I5" s="312" t="s">
        <v>247</v>
      </c>
      <c r="J5" s="312"/>
      <c r="K5" s="314" t="s">
        <v>436</v>
      </c>
      <c r="L5" s="312" t="s">
        <v>247</v>
      </c>
      <c r="M5" s="313"/>
      <c r="N5" s="313"/>
      <c r="O5" s="313"/>
      <c r="P5" s="313" t="s">
        <v>437</v>
      </c>
      <c r="Q5" s="315" t="s">
        <v>438</v>
      </c>
      <c r="R5" s="316" t="s">
        <v>248</v>
      </c>
      <c r="S5" s="582" t="s">
        <v>749</v>
      </c>
    </row>
    <row r="6" spans="1:19" s="323" customFormat="1" ht="13" x14ac:dyDescent="0.35">
      <c r="A6" s="317"/>
      <c r="B6" s="318">
        <v>1</v>
      </c>
      <c r="C6" s="539"/>
      <c r="D6" s="319"/>
      <c r="E6" s="320"/>
      <c r="F6" s="321"/>
      <c r="G6" s="320"/>
      <c r="H6" s="320"/>
      <c r="I6" s="319"/>
      <c r="J6" s="320"/>
      <c r="K6" s="321"/>
      <c r="L6" s="319"/>
      <c r="M6" s="320"/>
      <c r="N6" s="320"/>
      <c r="O6" s="319"/>
      <c r="P6" s="319"/>
      <c r="Q6" s="320"/>
      <c r="R6" s="322"/>
      <c r="S6" s="583"/>
    </row>
    <row r="7" spans="1:19" s="323" customFormat="1" ht="13" x14ac:dyDescent="0.35">
      <c r="A7" s="324"/>
      <c r="B7" s="318">
        <v>2</v>
      </c>
      <c r="C7" s="539"/>
      <c r="D7" s="319"/>
      <c r="E7" s="320"/>
      <c r="F7" s="321"/>
      <c r="G7" s="320"/>
      <c r="H7" s="320"/>
      <c r="I7" s="319"/>
      <c r="J7" s="320"/>
      <c r="K7" s="321"/>
      <c r="L7" s="319"/>
      <c r="M7" s="320"/>
      <c r="N7" s="320"/>
      <c r="O7" s="319"/>
      <c r="P7" s="319"/>
      <c r="Q7" s="320"/>
      <c r="R7" s="322"/>
      <c r="S7" s="583"/>
    </row>
    <row r="8" spans="1:19" s="323" customFormat="1" ht="13" x14ac:dyDescent="0.35">
      <c r="A8" s="317"/>
      <c r="B8" s="318">
        <v>3</v>
      </c>
      <c r="C8" s="539"/>
      <c r="D8" s="319"/>
      <c r="E8" s="320"/>
      <c r="F8" s="321"/>
      <c r="G8" s="320"/>
      <c r="H8" s="320"/>
      <c r="I8" s="319"/>
      <c r="J8" s="320"/>
      <c r="K8" s="321"/>
      <c r="L8" s="319"/>
      <c r="M8" s="320"/>
      <c r="N8" s="320"/>
      <c r="O8" s="319"/>
      <c r="P8" s="319"/>
      <c r="Q8" s="320"/>
      <c r="R8" s="322"/>
      <c r="S8" s="583"/>
    </row>
    <row r="9" spans="1:19" s="323" customFormat="1" ht="13" x14ac:dyDescent="0.35">
      <c r="A9" s="317"/>
      <c r="B9" s="318">
        <v>4</v>
      </c>
      <c r="C9" s="539"/>
      <c r="D9" s="319"/>
      <c r="E9" s="320"/>
      <c r="F9" s="321"/>
      <c r="G9" s="320"/>
      <c r="H9" s="320"/>
      <c r="I9" s="319"/>
      <c r="J9" s="320"/>
      <c r="K9" s="321"/>
      <c r="L9" s="319"/>
      <c r="M9" s="320"/>
      <c r="N9" s="320"/>
      <c r="O9" s="319"/>
      <c r="P9" s="319"/>
      <c r="Q9" s="320"/>
      <c r="R9" s="322"/>
      <c r="S9" s="583"/>
    </row>
    <row r="10" spans="1:19" s="323" customFormat="1" ht="13.5" thickBot="1" x14ac:dyDescent="0.4">
      <c r="A10" s="317"/>
      <c r="B10" s="325">
        <v>5</v>
      </c>
      <c r="C10" s="540"/>
      <c r="D10" s="326"/>
      <c r="E10" s="327"/>
      <c r="F10" s="328"/>
      <c r="G10" s="327"/>
      <c r="H10" s="327"/>
      <c r="I10" s="326"/>
      <c r="J10" s="327"/>
      <c r="K10" s="328"/>
      <c r="L10" s="326"/>
      <c r="M10" s="327"/>
      <c r="N10" s="327"/>
      <c r="O10" s="326"/>
      <c r="P10" s="326"/>
      <c r="Q10" s="327"/>
      <c r="R10" s="329"/>
      <c r="S10" s="584"/>
    </row>
    <row r="11" spans="1:19" x14ac:dyDescent="0.35">
      <c r="A11" s="181"/>
      <c r="D11" s="330"/>
      <c r="E11" s="330"/>
      <c r="G11" s="331"/>
      <c r="H11" s="331"/>
      <c r="I11" s="331"/>
    </row>
    <row r="12" spans="1:19" x14ac:dyDescent="0.35">
      <c r="A12" s="181"/>
      <c r="B12" s="332" t="s">
        <v>439</v>
      </c>
      <c r="C12" s="332"/>
      <c r="F12" s="333"/>
    </row>
    <row r="13" spans="1:19" x14ac:dyDescent="0.35">
      <c r="A13" s="192"/>
      <c r="D13" s="333"/>
      <c r="E13" s="333"/>
      <c r="F13" s="333"/>
    </row>
    <row r="14" spans="1:19" s="295" customFormat="1" x14ac:dyDescent="0.35">
      <c r="A14" s="181"/>
      <c r="D14" s="296"/>
      <c r="E14" s="296"/>
      <c r="F14" s="296"/>
      <c r="G14" s="296"/>
      <c r="H14" s="296"/>
      <c r="I14" s="296"/>
      <c r="J14" s="296"/>
      <c r="K14" s="296"/>
      <c r="L14" s="296"/>
      <c r="M14" s="296"/>
      <c r="N14" s="296"/>
      <c r="O14" s="296"/>
    </row>
    <row r="16" spans="1:19" s="295" customFormat="1" x14ac:dyDescent="0.35">
      <c r="A16" s="192"/>
      <c r="D16" s="296"/>
      <c r="E16" s="296"/>
      <c r="F16" s="296"/>
      <c r="G16" s="296"/>
      <c r="H16" s="296"/>
      <c r="I16" s="296"/>
      <c r="J16" s="296"/>
      <c r="K16" s="296"/>
      <c r="L16" s="296"/>
      <c r="M16" s="296"/>
      <c r="N16" s="296"/>
      <c r="O16" s="296"/>
    </row>
  </sheetData>
  <sheetProtection sort="0" autoFilter="0"/>
  <mergeCells count="1">
    <mergeCell ref="E3:R3"/>
  </mergeCells>
  <dataValidations count="9">
    <dataValidation type="list" allowBlank="1" showInputMessage="1" showErrorMessage="1" sqref="K5:K10" xr:uid="{4E85CF00-7A3E-4542-B02E-36ADCA637CAF}">
      <formula1>"Required to Create Project, Optional"</formula1>
    </dataValidation>
    <dataValidation type="list" allowBlank="1" showInputMessage="1" showErrorMessage="1" sqref="M6:M10" xr:uid="{7E8588F5-8F60-422C-A875-A874B31569E8}">
      <formula1>"None, Visibility, Validity"</formula1>
    </dataValidation>
    <dataValidation type="list" allowBlank="1" showInputMessage="1" showErrorMessage="1" sqref="D6:D10" xr:uid="{F4F9A1D9-BB05-4508-8772-1C117C1FB908}">
      <formula1>"New Field, Modification"</formula1>
    </dataValidation>
    <dataValidation type="list" allowBlank="1" showInputMessage="1" showErrorMessage="1" sqref="D5" xr:uid="{729A3B93-4A08-4C35-B580-96DA929585C4}">
      <formula1>"New Field, Modification(s)"</formula1>
    </dataValidation>
    <dataValidation type="list" allowBlank="1" showInputMessage="1" showErrorMessage="1" sqref="G5" xr:uid="{94480FB2-B9B6-41E6-A5E4-9F73279962F1}">
      <formula1>#REF!</formula1>
    </dataValidation>
    <dataValidation type="list" allowBlank="1" showInputMessage="1" showErrorMessage="1" sqref="L6:L10 I5:I10 R5:R10" xr:uid="{1C57E144-1530-4E28-8ACC-0068FF8B8351}">
      <formula1>"Yes, No"</formula1>
    </dataValidation>
    <dataValidation type="list" allowBlank="1" showInputMessage="1" showErrorMessage="1" sqref="L5 J11:K11" xr:uid="{9CFD2EFC-EE4E-4648-8D60-69085FCF488B}">
      <formula1>"Required, Optional"</formula1>
    </dataValidation>
    <dataValidation type="list" allowBlank="1" showInputMessage="1" showErrorMessage="1" sqref="L11:O11 F11" xr:uid="{61D8C5F2-8DD3-497F-BA30-2C20DCBC61E1}">
      <formula1>"Int, String, Money, Date, Boolean, BigDecimal"</formula1>
    </dataValidation>
    <dataValidation type="list" allowBlank="1" showInputMessage="1" showErrorMessage="1" sqref="M5" xr:uid="{DF935E7E-AC9B-4497-84E3-74C9C9004BFF}">
      <formula1>"None, Visibility, Validity, Editability"</formula1>
    </dataValidation>
  </dataValidations>
  <printOptions horizontalCentered="1"/>
  <pageMargins left="0.75" right="0.75" top="1" bottom="1" header="0.5" footer="0.5"/>
  <pageSetup scale="29"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D1D97F0-94F2-4265-8593-C58DDEF5E4BE}">
          <x14:formula1>
            <xm:f>Available_Field_Types!$B$4:$B$18</xm:f>
          </x14:formula1>
          <xm:sqref>G6:G10</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6F332-2473-4601-92C2-8D0AA56CBC28}">
  <sheetPr>
    <tabColor rgb="FF00B0F0"/>
    <pageSetUpPr autoPageBreaks="0"/>
  </sheetPr>
  <dimension ref="A1:S16"/>
  <sheetViews>
    <sheetView showGridLines="0" topLeftCell="C1" zoomScale="80" zoomScaleNormal="80" workbookViewId="0">
      <pane ySplit="4" topLeftCell="A5" activePane="bottomLeft" state="frozen"/>
      <selection activeCell="B36" sqref="B36:G43"/>
      <selection pane="bottomLeft" activeCell="E1" sqref="E1"/>
    </sheetView>
  </sheetViews>
  <sheetFormatPr defaultColWidth="9.54296875" defaultRowHeight="14.5" x14ac:dyDescent="0.35"/>
  <cols>
    <col min="1" max="1" width="1.81640625" style="158" customWidth="1"/>
    <col min="2" max="2" width="8.1796875" style="295" customWidth="1"/>
    <col min="3" max="3" width="14" style="295" customWidth="1"/>
    <col min="4" max="4" width="15" style="296" bestFit="1" customWidth="1"/>
    <col min="5" max="5" width="33.453125" style="296" bestFit="1" customWidth="1"/>
    <col min="6" max="6" width="41.81640625" style="296" customWidth="1"/>
    <col min="7" max="7" width="12.7265625" style="296" bestFit="1" customWidth="1"/>
    <col min="8" max="8" width="30.54296875" style="296" customWidth="1"/>
    <col min="9" max="9" width="23.54296875" style="296" bestFit="1" customWidth="1"/>
    <col min="10" max="10" width="14.1796875" style="296" customWidth="1"/>
    <col min="11" max="11" width="23.1796875" style="296" bestFit="1" customWidth="1"/>
    <col min="12" max="12" width="21.81640625" style="296" bestFit="1" customWidth="1"/>
    <col min="13" max="15" width="26.453125" style="296" customWidth="1"/>
    <col min="16" max="16" width="33.7265625" style="296" bestFit="1" customWidth="1"/>
    <col min="17" max="17" width="12.54296875" style="296" customWidth="1"/>
    <col min="18" max="18" width="16.1796875" style="296" customWidth="1"/>
    <col min="19" max="19" width="25.1796875" style="296" customWidth="1"/>
    <col min="20" max="16384" width="9.54296875" style="296"/>
  </cols>
  <sheetData>
    <row r="1" spans="1:19" ht="36" x14ac:dyDescent="0.4">
      <c r="E1" s="794" t="s">
        <v>773</v>
      </c>
      <c r="F1" s="411"/>
      <c r="R1" s="591">
        <f>SUM(S6:S10)</f>
        <v>0</v>
      </c>
      <c r="S1" s="590" t="s">
        <v>750</v>
      </c>
    </row>
    <row r="2" spans="1:19" ht="15" thickBot="1" x14ac:dyDescent="0.4">
      <c r="L2" s="297"/>
    </row>
    <row r="3" spans="1:19" s="298" customFormat="1" ht="20.5" thickBot="1" x14ac:dyDescent="0.45">
      <c r="A3" s="181"/>
      <c r="D3" s="548"/>
      <c r="E3" s="727" t="s">
        <v>440</v>
      </c>
      <c r="F3" s="728"/>
      <c r="G3" s="728"/>
      <c r="H3" s="728"/>
      <c r="I3" s="728"/>
      <c r="J3" s="728"/>
      <c r="K3" s="728"/>
      <c r="L3" s="728"/>
      <c r="M3" s="728"/>
      <c r="N3" s="728"/>
      <c r="O3" s="728"/>
      <c r="P3" s="728"/>
      <c r="Q3" s="728"/>
      <c r="R3" s="729"/>
      <c r="S3" s="580"/>
    </row>
    <row r="4" spans="1:19" s="307" customFormat="1" ht="66.75" customHeight="1" thickBot="1" x14ac:dyDescent="0.4">
      <c r="A4" s="181"/>
      <c r="B4" s="300" t="s">
        <v>419</v>
      </c>
      <c r="C4" s="547" t="s">
        <v>553</v>
      </c>
      <c r="D4" s="301" t="s">
        <v>420</v>
      </c>
      <c r="E4" s="302" t="s">
        <v>421</v>
      </c>
      <c r="F4" s="301" t="s">
        <v>422</v>
      </c>
      <c r="G4" s="301" t="s">
        <v>423</v>
      </c>
      <c r="H4" s="302" t="s">
        <v>424</v>
      </c>
      <c r="I4" s="301" t="s">
        <v>237</v>
      </c>
      <c r="J4" s="302" t="s">
        <v>425</v>
      </c>
      <c r="K4" s="301" t="s">
        <v>426</v>
      </c>
      <c r="L4" s="301" t="s">
        <v>427</v>
      </c>
      <c r="M4" s="302" t="s">
        <v>151</v>
      </c>
      <c r="N4" s="302" t="s">
        <v>152</v>
      </c>
      <c r="O4" s="303" t="s">
        <v>441</v>
      </c>
      <c r="P4" s="305" t="s">
        <v>442</v>
      </c>
      <c r="Q4" s="305" t="s">
        <v>430</v>
      </c>
      <c r="R4" s="306" t="s">
        <v>431</v>
      </c>
      <c r="S4" s="581" t="s">
        <v>748</v>
      </c>
    </row>
    <row r="5" spans="1:19" s="335" customFormat="1" ht="26" x14ac:dyDescent="0.35">
      <c r="A5" s="334"/>
      <c r="B5" s="309" t="s">
        <v>432</v>
      </c>
      <c r="C5" s="313">
        <v>9999999</v>
      </c>
      <c r="D5" s="536" t="s">
        <v>433</v>
      </c>
      <c r="E5" s="313"/>
      <c r="F5" s="312" t="s">
        <v>443</v>
      </c>
      <c r="G5" s="313" t="s">
        <v>184</v>
      </c>
      <c r="H5" s="313" t="s">
        <v>444</v>
      </c>
      <c r="I5" s="312" t="s">
        <v>247</v>
      </c>
      <c r="J5" s="312"/>
      <c r="K5" s="536" t="s">
        <v>436</v>
      </c>
      <c r="L5" s="536" t="s">
        <v>247</v>
      </c>
      <c r="M5" s="313"/>
      <c r="N5" s="313"/>
      <c r="O5" s="313" t="s">
        <v>445</v>
      </c>
      <c r="P5" s="313" t="s">
        <v>437</v>
      </c>
      <c r="Q5" s="313" t="s">
        <v>446</v>
      </c>
      <c r="R5" s="316" t="s">
        <v>248</v>
      </c>
      <c r="S5" s="582" t="s">
        <v>749</v>
      </c>
    </row>
    <row r="6" spans="1:19" s="323" customFormat="1" ht="13" x14ac:dyDescent="0.35">
      <c r="A6" s="317"/>
      <c r="B6" s="318">
        <v>1</v>
      </c>
      <c r="C6" s="539"/>
      <c r="D6" s="319"/>
      <c r="E6" s="320"/>
      <c r="F6" s="321"/>
      <c r="G6" s="320"/>
      <c r="H6" s="320"/>
      <c r="I6" s="319"/>
      <c r="J6" s="320"/>
      <c r="K6" s="319"/>
      <c r="L6" s="319"/>
      <c r="M6" s="320"/>
      <c r="N6" s="320"/>
      <c r="O6" s="319"/>
      <c r="P6" s="319"/>
      <c r="Q6" s="320"/>
      <c r="R6" s="322"/>
      <c r="S6" s="583"/>
    </row>
    <row r="7" spans="1:19" s="323" customFormat="1" ht="13" x14ac:dyDescent="0.35">
      <c r="A7" s="324"/>
      <c r="B7" s="318">
        <v>2</v>
      </c>
      <c r="C7" s="539"/>
      <c r="D7" s="319"/>
      <c r="E7" s="320"/>
      <c r="F7" s="321"/>
      <c r="G7" s="320"/>
      <c r="H7" s="320"/>
      <c r="I7" s="319"/>
      <c r="J7" s="320"/>
      <c r="K7" s="319"/>
      <c r="L7" s="319"/>
      <c r="M7" s="320"/>
      <c r="N7" s="320"/>
      <c r="O7" s="319"/>
      <c r="P7" s="319"/>
      <c r="Q7" s="320"/>
      <c r="R7" s="322"/>
      <c r="S7" s="583"/>
    </row>
    <row r="8" spans="1:19" s="323" customFormat="1" ht="13" x14ac:dyDescent="0.35">
      <c r="A8" s="317"/>
      <c r="B8" s="318">
        <v>3</v>
      </c>
      <c r="C8" s="539"/>
      <c r="D8" s="319"/>
      <c r="E8" s="320"/>
      <c r="F8" s="321"/>
      <c r="G8" s="320"/>
      <c r="H8" s="320"/>
      <c r="I8" s="319"/>
      <c r="J8" s="320"/>
      <c r="K8" s="319"/>
      <c r="L8" s="319"/>
      <c r="M8" s="320"/>
      <c r="N8" s="320"/>
      <c r="O8" s="319"/>
      <c r="P8" s="319"/>
      <c r="Q8" s="320"/>
      <c r="R8" s="322"/>
      <c r="S8" s="583"/>
    </row>
    <row r="9" spans="1:19" s="323" customFormat="1" ht="13" x14ac:dyDescent="0.35">
      <c r="A9" s="317"/>
      <c r="B9" s="318">
        <v>4</v>
      </c>
      <c r="C9" s="539"/>
      <c r="D9" s="319"/>
      <c r="E9" s="320"/>
      <c r="F9" s="321"/>
      <c r="G9" s="320"/>
      <c r="H9" s="320"/>
      <c r="I9" s="319"/>
      <c r="J9" s="320"/>
      <c r="K9" s="319"/>
      <c r="L9" s="319"/>
      <c r="M9" s="320"/>
      <c r="N9" s="320"/>
      <c r="O9" s="319"/>
      <c r="P9" s="319"/>
      <c r="Q9" s="320"/>
      <c r="R9" s="322"/>
      <c r="S9" s="583"/>
    </row>
    <row r="10" spans="1:19" s="323" customFormat="1" ht="13.5" thickBot="1" x14ac:dyDescent="0.4">
      <c r="A10" s="317"/>
      <c r="B10" s="325">
        <v>5</v>
      </c>
      <c r="C10" s="540"/>
      <c r="D10" s="326"/>
      <c r="E10" s="327"/>
      <c r="F10" s="328"/>
      <c r="G10" s="327"/>
      <c r="H10" s="327"/>
      <c r="I10" s="326"/>
      <c r="J10" s="327"/>
      <c r="K10" s="326"/>
      <c r="L10" s="326"/>
      <c r="M10" s="327"/>
      <c r="N10" s="327"/>
      <c r="O10" s="326"/>
      <c r="P10" s="326"/>
      <c r="Q10" s="327"/>
      <c r="R10" s="329"/>
      <c r="S10" s="584"/>
    </row>
    <row r="11" spans="1:19" x14ac:dyDescent="0.35">
      <c r="A11" s="181"/>
      <c r="D11" s="330"/>
      <c r="F11" s="331"/>
      <c r="G11" s="331"/>
      <c r="H11" s="331"/>
    </row>
    <row r="12" spans="1:19" x14ac:dyDescent="0.35">
      <c r="A12" s="181"/>
      <c r="B12" s="332" t="s">
        <v>439</v>
      </c>
      <c r="C12" s="332"/>
      <c r="E12" s="333"/>
    </row>
    <row r="13" spans="1:19" x14ac:dyDescent="0.35">
      <c r="A13" s="192"/>
      <c r="D13" s="333"/>
      <c r="E13" s="333"/>
    </row>
    <row r="14" spans="1:19" s="295" customFormat="1" x14ac:dyDescent="0.35">
      <c r="A14" s="181"/>
      <c r="D14" s="296"/>
      <c r="E14" s="296"/>
      <c r="F14" s="296"/>
      <c r="G14" s="296"/>
      <c r="H14" s="296"/>
      <c r="I14" s="296"/>
      <c r="J14" s="296"/>
      <c r="K14" s="296"/>
      <c r="L14" s="296"/>
      <c r="M14" s="296"/>
      <c r="N14" s="296"/>
      <c r="O14" s="296"/>
      <c r="P14" s="296"/>
    </row>
    <row r="16" spans="1:19" s="295" customFormat="1" x14ac:dyDescent="0.35">
      <c r="A16" s="192"/>
      <c r="D16" s="296"/>
      <c r="E16" s="296"/>
      <c r="F16" s="296"/>
      <c r="G16" s="296"/>
      <c r="H16" s="296"/>
      <c r="I16" s="296"/>
      <c r="J16" s="296"/>
      <c r="K16" s="296"/>
      <c r="L16" s="296"/>
      <c r="M16" s="296"/>
      <c r="N16" s="296"/>
      <c r="O16" s="296"/>
      <c r="P16" s="296"/>
    </row>
  </sheetData>
  <sheetProtection sort="0" autoFilter="0"/>
  <mergeCells count="1">
    <mergeCell ref="E3:R3"/>
  </mergeCells>
  <dataValidations count="6">
    <dataValidation type="list" allowBlank="1" showInputMessage="1" showErrorMessage="1" sqref="D5:D10" xr:uid="{1204E888-D25E-4AC2-BB3D-F959CBEF72A8}">
      <formula1>"New Field, Modification"</formula1>
    </dataValidation>
    <dataValidation type="list" allowBlank="1" showInputMessage="1" showErrorMessage="1" sqref="K5:K10" xr:uid="{185E3E03-CBBC-41FB-BA89-5BB397BA98F4}">
      <formula1>"Always Required, Optional, Required to Create Project, Required to Publish Project"</formula1>
    </dataValidation>
    <dataValidation type="list" allowBlank="1" showInputMessage="1" showErrorMessage="1" sqref="M5:M10" xr:uid="{A93A638F-6866-4E3D-B59E-6303D44073B3}">
      <formula1>"None, Visibility, Validity"</formula1>
    </dataValidation>
    <dataValidation type="list" allowBlank="1" showInputMessage="1" showErrorMessage="1" sqref="I5:I10 L5:L10 R5:R10" xr:uid="{08458BC2-DBE3-41D8-9062-B596587A8299}">
      <formula1>"Yes, No"</formula1>
    </dataValidation>
    <dataValidation type="list" allowBlank="1" showInputMessage="1" showErrorMessage="1" sqref="K11:P11 E11" xr:uid="{9996FF6B-DBD8-43FD-88EC-11D9F593BE53}">
      <formula1>"Int, String, Money, Date, Boolean, BigDecimal"</formula1>
    </dataValidation>
    <dataValidation type="list" allowBlank="1" showInputMessage="1" showErrorMessage="1" sqref="I11:J11" xr:uid="{2CCFC135-71A2-422A-B3CC-8E6415245595}">
      <formula1>"Required, Optional"</formula1>
    </dataValidation>
  </dataValidations>
  <printOptions horizontalCentered="1"/>
  <pageMargins left="0.75" right="0.75" top="1" bottom="1" header="0.5" footer="0.5"/>
  <pageSetup scale="29"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8C492F3-9169-489F-B46F-4A40107275D4}">
          <x14:formula1>
            <xm:f>Available_Field_Types!$B$4:$B$18</xm:f>
          </x14:formula1>
          <xm:sqref>G5:G10</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834F5-3D37-492F-9631-D87A7A265384}">
  <sheetPr>
    <tabColor rgb="FF00B0F0"/>
    <pageSetUpPr autoPageBreaks="0"/>
  </sheetPr>
  <dimension ref="A1:R16"/>
  <sheetViews>
    <sheetView showGridLines="0" topLeftCell="J1" zoomScale="80" zoomScaleNormal="80" zoomScaleSheetLayoutView="80" workbookViewId="0">
      <pane ySplit="4" topLeftCell="A5" activePane="bottomLeft" state="frozen"/>
      <selection activeCell="B36" sqref="B36:G43"/>
      <selection pane="bottomLeft" activeCell="R3" sqref="R3:R10"/>
    </sheetView>
  </sheetViews>
  <sheetFormatPr defaultColWidth="9.54296875" defaultRowHeight="14.5" x14ac:dyDescent="0.35"/>
  <cols>
    <col min="1" max="1" width="1.81640625" style="158" customWidth="1"/>
    <col min="2" max="2" width="8.1796875" style="295" customWidth="1"/>
    <col min="3" max="3" width="12.54296875" style="295" customWidth="1"/>
    <col min="4" max="4" width="15" style="295" bestFit="1" customWidth="1"/>
    <col min="5" max="5" width="31.54296875" style="296" bestFit="1" customWidth="1"/>
    <col min="6" max="6" width="24.453125" style="296" bestFit="1" customWidth="1"/>
    <col min="7" max="7" width="22.453125" style="296" bestFit="1" customWidth="1"/>
    <col min="8" max="8" width="39.26953125" style="296" customWidth="1"/>
    <col min="9" max="9" width="17" style="296" customWidth="1"/>
    <col min="10" max="10" width="23.54296875" style="296" bestFit="1" customWidth="1"/>
    <col min="11" max="11" width="23.1796875" style="296" bestFit="1" customWidth="1"/>
    <col min="12" max="12" width="15.54296875" style="296" bestFit="1" customWidth="1"/>
    <col min="13" max="13" width="21.81640625" style="296" bestFit="1" customWidth="1"/>
    <col min="14" max="14" width="21.81640625" style="296" customWidth="1"/>
    <col min="15" max="15" width="14.81640625" style="296" bestFit="1" customWidth="1"/>
    <col min="16" max="16" width="16.54296875" style="296" customWidth="1"/>
    <col min="17" max="17" width="12" style="296" bestFit="1" customWidth="1"/>
    <col min="18" max="18" width="22.7265625" style="296" customWidth="1"/>
    <col min="19" max="16384" width="9.54296875" style="296"/>
  </cols>
  <sheetData>
    <row r="1" spans="1:18" ht="36" x14ac:dyDescent="0.4">
      <c r="E1" s="794" t="s">
        <v>773</v>
      </c>
      <c r="F1" s="411"/>
      <c r="Q1" s="591">
        <f>SUM(R6:R10)</f>
        <v>0</v>
      </c>
      <c r="R1" s="590" t="s">
        <v>750</v>
      </c>
    </row>
    <row r="2" spans="1:18" ht="15" thickBot="1" x14ac:dyDescent="0.4">
      <c r="M2" s="297"/>
      <c r="N2" s="297"/>
      <c r="O2" s="297"/>
    </row>
    <row r="3" spans="1:18" s="298" customFormat="1" ht="20.5" thickBot="1" x14ac:dyDescent="0.45">
      <c r="A3" s="181"/>
      <c r="E3" s="544" t="s">
        <v>447</v>
      </c>
      <c r="F3" s="545"/>
      <c r="G3" s="545"/>
      <c r="H3" s="545"/>
      <c r="I3" s="545"/>
      <c r="J3" s="545"/>
      <c r="K3" s="545"/>
      <c r="L3" s="545"/>
      <c r="M3" s="545"/>
      <c r="N3" s="545"/>
      <c r="O3" s="545"/>
      <c r="P3" s="545"/>
      <c r="Q3" s="546"/>
      <c r="R3" s="580"/>
    </row>
    <row r="4" spans="1:18" s="307" customFormat="1" ht="89.5" thickBot="1" x14ac:dyDescent="0.4">
      <c r="A4" s="181"/>
      <c r="B4" s="542" t="s">
        <v>419</v>
      </c>
      <c r="C4" s="547" t="s">
        <v>553</v>
      </c>
      <c r="D4" s="301" t="s">
        <v>420</v>
      </c>
      <c r="E4" s="302" t="s">
        <v>421</v>
      </c>
      <c r="F4" s="301" t="s">
        <v>422</v>
      </c>
      <c r="G4" s="301" t="s">
        <v>423</v>
      </c>
      <c r="H4" s="302" t="s">
        <v>424</v>
      </c>
      <c r="I4" s="301" t="s">
        <v>237</v>
      </c>
      <c r="J4" s="302" t="s">
        <v>425</v>
      </c>
      <c r="K4" s="301" t="s">
        <v>426</v>
      </c>
      <c r="L4" s="301" t="s">
        <v>427</v>
      </c>
      <c r="M4" s="302" t="s">
        <v>151</v>
      </c>
      <c r="N4" s="302" t="s">
        <v>152</v>
      </c>
      <c r="O4" s="305" t="s">
        <v>429</v>
      </c>
      <c r="P4" s="305" t="s">
        <v>430</v>
      </c>
      <c r="Q4" s="306" t="s">
        <v>431</v>
      </c>
      <c r="R4" s="581" t="s">
        <v>748</v>
      </c>
    </row>
    <row r="5" spans="1:18" s="335" customFormat="1" ht="54" customHeight="1" x14ac:dyDescent="0.35">
      <c r="A5" s="334"/>
      <c r="B5" s="543" t="s">
        <v>432</v>
      </c>
      <c r="C5" s="313">
        <v>9999999</v>
      </c>
      <c r="D5" s="536" t="s">
        <v>433</v>
      </c>
      <c r="E5" s="537"/>
      <c r="F5" s="312" t="s">
        <v>448</v>
      </c>
      <c r="G5" s="313" t="s">
        <v>196</v>
      </c>
      <c r="H5" s="336" t="s">
        <v>449</v>
      </c>
      <c r="I5" s="312" t="s">
        <v>247</v>
      </c>
      <c r="J5" s="312"/>
      <c r="K5" s="312" t="s">
        <v>436</v>
      </c>
      <c r="L5" s="312" t="s">
        <v>247</v>
      </c>
      <c r="M5" s="313"/>
      <c r="N5" s="313"/>
      <c r="O5" s="313" t="s">
        <v>450</v>
      </c>
      <c r="P5" s="315" t="s">
        <v>438</v>
      </c>
      <c r="Q5" s="316" t="s">
        <v>248</v>
      </c>
      <c r="R5" s="582" t="s">
        <v>749</v>
      </c>
    </row>
    <row r="6" spans="1:18" s="323" customFormat="1" ht="13" x14ac:dyDescent="0.35">
      <c r="A6" s="317"/>
      <c r="B6" s="318">
        <v>1</v>
      </c>
      <c r="C6" s="539"/>
      <c r="D6" s="319"/>
      <c r="E6" s="320"/>
      <c r="F6" s="321"/>
      <c r="G6" s="320"/>
      <c r="H6" s="320"/>
      <c r="I6" s="319"/>
      <c r="J6" s="320"/>
      <c r="K6" s="321"/>
      <c r="L6" s="319"/>
      <c r="M6" s="320"/>
      <c r="N6" s="320"/>
      <c r="O6" s="319"/>
      <c r="P6" s="337"/>
      <c r="Q6" s="322"/>
      <c r="R6" s="583"/>
    </row>
    <row r="7" spans="1:18" s="323" customFormat="1" ht="13" x14ac:dyDescent="0.35">
      <c r="A7" s="324"/>
      <c r="B7" s="318">
        <v>2</v>
      </c>
      <c r="C7" s="539"/>
      <c r="D7" s="319"/>
      <c r="E7" s="320"/>
      <c r="F7" s="321"/>
      <c r="G7" s="320"/>
      <c r="H7" s="320"/>
      <c r="I7" s="319"/>
      <c r="J7" s="320"/>
      <c r="K7" s="321"/>
      <c r="L7" s="319"/>
      <c r="M7" s="320"/>
      <c r="N7" s="320"/>
      <c r="O7" s="319"/>
      <c r="P7" s="337"/>
      <c r="Q7" s="322"/>
      <c r="R7" s="583"/>
    </row>
    <row r="8" spans="1:18" s="323" customFormat="1" ht="13" x14ac:dyDescent="0.35">
      <c r="A8" s="317"/>
      <c r="B8" s="318">
        <v>3</v>
      </c>
      <c r="C8" s="539"/>
      <c r="D8" s="319"/>
      <c r="E8" s="320"/>
      <c r="F8" s="321"/>
      <c r="G8" s="320"/>
      <c r="H8" s="320"/>
      <c r="I8" s="319"/>
      <c r="J8" s="320"/>
      <c r="K8" s="321"/>
      <c r="L8" s="319"/>
      <c r="M8" s="320"/>
      <c r="N8" s="320"/>
      <c r="O8" s="319"/>
      <c r="P8" s="337"/>
      <c r="Q8" s="322"/>
      <c r="R8" s="583"/>
    </row>
    <row r="9" spans="1:18" s="323" customFormat="1" ht="13" x14ac:dyDescent="0.35">
      <c r="A9" s="317"/>
      <c r="B9" s="318">
        <v>4</v>
      </c>
      <c r="C9" s="539"/>
      <c r="D9" s="319"/>
      <c r="E9" s="320"/>
      <c r="F9" s="321"/>
      <c r="G9" s="320"/>
      <c r="H9" s="320"/>
      <c r="I9" s="319"/>
      <c r="J9" s="320"/>
      <c r="K9" s="321"/>
      <c r="L9" s="319"/>
      <c r="M9" s="320"/>
      <c r="N9" s="320"/>
      <c r="O9" s="319"/>
      <c r="P9" s="337"/>
      <c r="Q9" s="322"/>
      <c r="R9" s="583"/>
    </row>
    <row r="10" spans="1:18" s="323" customFormat="1" ht="13.5" thickBot="1" x14ac:dyDescent="0.4">
      <c r="A10" s="317"/>
      <c r="B10" s="325">
        <v>5</v>
      </c>
      <c r="C10" s="540"/>
      <c r="D10" s="326"/>
      <c r="E10" s="327"/>
      <c r="F10" s="328"/>
      <c r="G10" s="327"/>
      <c r="H10" s="327"/>
      <c r="I10" s="326"/>
      <c r="J10" s="327"/>
      <c r="K10" s="328"/>
      <c r="L10" s="326"/>
      <c r="M10" s="327"/>
      <c r="N10" s="327"/>
      <c r="O10" s="326"/>
      <c r="P10" s="338"/>
      <c r="Q10" s="329"/>
      <c r="R10" s="584"/>
    </row>
    <row r="11" spans="1:18" x14ac:dyDescent="0.35">
      <c r="A11" s="181"/>
      <c r="E11" s="330"/>
      <c r="G11" s="331"/>
      <c r="H11" s="331"/>
      <c r="I11" s="331"/>
    </row>
    <row r="12" spans="1:18" x14ac:dyDescent="0.35">
      <c r="A12" s="181"/>
      <c r="B12" s="332" t="s">
        <v>439</v>
      </c>
      <c r="C12" s="332"/>
      <c r="D12" s="332"/>
      <c r="F12" s="333"/>
    </row>
    <row r="13" spans="1:18" x14ac:dyDescent="0.35">
      <c r="A13" s="192"/>
      <c r="E13" s="333"/>
      <c r="F13" s="333"/>
    </row>
    <row r="14" spans="1:18" s="295" customFormat="1" x14ac:dyDescent="0.35">
      <c r="A14" s="181"/>
      <c r="E14" s="296"/>
      <c r="F14" s="296"/>
      <c r="G14" s="296"/>
      <c r="H14" s="296"/>
      <c r="I14" s="296"/>
      <c r="J14" s="296"/>
      <c r="K14" s="296"/>
      <c r="L14" s="296"/>
      <c r="M14" s="296"/>
      <c r="N14" s="296"/>
      <c r="O14" s="296"/>
      <c r="P14" s="296"/>
    </row>
    <row r="16" spans="1:18" s="295" customFormat="1" x14ac:dyDescent="0.35">
      <c r="A16" s="192"/>
      <c r="E16" s="296"/>
      <c r="F16" s="296"/>
      <c r="G16" s="296"/>
      <c r="H16" s="296"/>
      <c r="I16" s="296"/>
      <c r="J16" s="296"/>
      <c r="K16" s="296"/>
      <c r="L16" s="296"/>
      <c r="M16" s="296"/>
      <c r="N16" s="296"/>
      <c r="O16" s="296"/>
      <c r="P16" s="296"/>
    </row>
  </sheetData>
  <sheetProtection sort="0" autoFilter="0"/>
  <dataValidations count="7">
    <dataValidation type="list" allowBlank="1" showInputMessage="1" showErrorMessage="1" sqref="K5:K10" xr:uid="{62A5F81C-AD3F-416E-BBFB-AF605F718DE1}">
      <formula1>"Required to Create Project, Optional"</formula1>
    </dataValidation>
    <dataValidation type="list" allowBlank="1" showInputMessage="1" showErrorMessage="1" sqref="P6" xr:uid="{CE1C9AAB-0227-4B41-89E0-4BAA87817E17}">
      <formula1>"Sync in follow-on project on create,Sync in subproject on create,Sync in subproject on create and change"</formula1>
    </dataValidation>
    <dataValidation type="list" allowBlank="1" showInputMessage="1" showErrorMessage="1" sqref="D5:D10" xr:uid="{6F917F75-9BC5-4EA3-97E1-0BFCDD8F6B0E}">
      <formula1>"New Field, Modification"</formula1>
    </dataValidation>
    <dataValidation type="list" allowBlank="1" showInputMessage="1" showErrorMessage="1" sqref="Q5:Q10 L6:L10 I5:I10" xr:uid="{6EFB2DFA-8B5C-4A47-8DCA-E349E664F6B6}">
      <formula1>"Yes, No"</formula1>
    </dataValidation>
    <dataValidation type="list" allowBlank="1" showInputMessage="1" showErrorMessage="1" sqref="M5:M10" xr:uid="{45D80FF6-C5EF-412B-883C-626A53489783}">
      <formula1>"None, Visibility, Validity"</formula1>
    </dataValidation>
    <dataValidation type="list" allowBlank="1" showInputMessage="1" showErrorMessage="1" sqref="L5 J11:K11" xr:uid="{005A5EAA-C4D5-4155-BFE1-1864EECE0BD5}">
      <formula1>"Required, Optional"</formula1>
    </dataValidation>
    <dataValidation type="list" allowBlank="1" showInputMessage="1" showErrorMessage="1" sqref="F11 L11:P11" xr:uid="{86F14290-E756-4DD1-8E75-86DA6C4BAEAF}">
      <formula1>"Int, String, Money, Date, Boolean, BigDecimal"</formula1>
    </dataValidation>
  </dataValidations>
  <printOptions horizontalCentered="1"/>
  <pageMargins left="0.75" right="0.75" top="1" bottom="1" header="0.5" footer="0.5"/>
  <pageSetup scale="29"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F0352B2-1827-4ED8-B567-867FFBA20547}">
          <x14:formula1>
            <xm:f>Available_Field_Types!$B$4:$B$18</xm:f>
          </x14:formula1>
          <xm:sqref>G5:G10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F7A60-3E1E-45E8-AD7B-C36DE0C1A55C}">
  <sheetPr>
    <tabColor rgb="FF00B0F0"/>
  </sheetPr>
  <dimension ref="A2:AD56"/>
  <sheetViews>
    <sheetView showGridLines="0" zoomScale="70" zoomScaleNormal="70" workbookViewId="0">
      <pane ySplit="4" topLeftCell="A5" activePane="bottomLeft" state="frozen"/>
      <selection activeCell="B36" sqref="B36:G43"/>
      <selection pane="bottomLeft" activeCell="B36" sqref="B36:G43"/>
    </sheetView>
  </sheetViews>
  <sheetFormatPr defaultColWidth="9.81640625" defaultRowHeight="13" x14ac:dyDescent="0.3"/>
  <cols>
    <col min="1" max="1" width="2.7265625" style="339" customWidth="1"/>
    <col min="2" max="2" width="23" style="211" bestFit="1" customWidth="1"/>
    <col min="3" max="3" width="21.1796875" style="211" bestFit="1" customWidth="1"/>
    <col min="4" max="7" width="18.7265625" style="211" customWidth="1"/>
    <col min="8" max="8" width="21.1796875" style="211" bestFit="1" customWidth="1" collapsed="1"/>
    <col min="9" max="12" width="18.7265625" style="211" bestFit="1" customWidth="1"/>
    <col min="13" max="13" width="19.1796875" style="211" bestFit="1" customWidth="1"/>
    <col min="14" max="17" width="18.7265625" style="211" bestFit="1" customWidth="1"/>
    <col min="18" max="18" width="23" style="211" bestFit="1" customWidth="1"/>
    <col min="19" max="19" width="10.54296875" style="211" bestFit="1" customWidth="1"/>
    <col min="20" max="20" width="22.7265625" style="211" customWidth="1"/>
    <col min="21" max="23" width="23.54296875" style="211" bestFit="1" customWidth="1"/>
    <col min="24" max="24" width="23" style="211" bestFit="1" customWidth="1"/>
    <col min="25" max="25" width="17.453125" style="211" bestFit="1" customWidth="1"/>
    <col min="26" max="26" width="22.7265625" style="211" customWidth="1"/>
    <col min="27" max="29" width="23.54296875" style="211" bestFit="1" customWidth="1"/>
    <col min="30" max="30" width="23" style="211" bestFit="1" customWidth="1"/>
    <col min="31" max="16384" width="9.81640625" style="211"/>
  </cols>
  <sheetData>
    <row r="2" spans="1:30" ht="19.5" thickBot="1" x14ac:dyDescent="0.45">
      <c r="B2" s="733" t="s">
        <v>451</v>
      </c>
      <c r="C2" s="734"/>
      <c r="D2" s="734"/>
      <c r="E2" s="734"/>
      <c r="F2" s="734"/>
      <c r="G2" s="734"/>
      <c r="H2" s="734"/>
      <c r="I2" s="734"/>
      <c r="J2" s="734"/>
      <c r="K2" s="734"/>
      <c r="L2" s="734"/>
      <c r="M2" s="734"/>
      <c r="N2" s="734"/>
      <c r="O2" s="734"/>
      <c r="P2" s="734"/>
      <c r="Q2" s="734"/>
      <c r="R2" s="734"/>
      <c r="S2" s="734"/>
      <c r="T2" s="734"/>
      <c r="U2" s="734"/>
      <c r="V2" s="734"/>
      <c r="W2" s="734"/>
      <c r="X2" s="734"/>
      <c r="Y2" s="734"/>
      <c r="Z2" s="734"/>
      <c r="AA2" s="734"/>
      <c r="AB2" s="734"/>
      <c r="AC2" s="734"/>
      <c r="AD2" s="734"/>
    </row>
    <row r="3" spans="1:30" s="341" customFormat="1" ht="16" thickBot="1" x14ac:dyDescent="0.4">
      <c r="A3" s="340"/>
      <c r="B3" s="735" t="s">
        <v>452</v>
      </c>
      <c r="C3" s="736"/>
      <c r="D3" s="736"/>
      <c r="E3" s="736"/>
      <c r="F3" s="736"/>
      <c r="G3" s="737"/>
      <c r="H3" s="738" t="s">
        <v>453</v>
      </c>
      <c r="I3" s="739"/>
      <c r="J3" s="739"/>
      <c r="K3" s="739"/>
      <c r="L3" s="739"/>
      <c r="M3" s="740" t="s">
        <v>454</v>
      </c>
      <c r="N3" s="741"/>
      <c r="O3" s="741"/>
      <c r="P3" s="741"/>
      <c r="Q3" s="741"/>
      <c r="R3" s="742"/>
      <c r="S3" s="743" t="s">
        <v>654</v>
      </c>
      <c r="T3" s="744"/>
      <c r="U3" s="744"/>
      <c r="V3" s="744"/>
      <c r="W3" s="744"/>
      <c r="X3" s="744"/>
      <c r="Y3" s="730" t="s">
        <v>655</v>
      </c>
      <c r="Z3" s="731"/>
      <c r="AA3" s="731"/>
      <c r="AB3" s="731"/>
      <c r="AC3" s="731"/>
      <c r="AD3" s="732"/>
    </row>
    <row r="4" spans="1:30" s="352" customFormat="1" ht="15" thickBot="1" x14ac:dyDescent="0.4">
      <c r="A4" s="342"/>
      <c r="B4" s="343" t="s">
        <v>434</v>
      </c>
      <c r="C4" s="344" t="s">
        <v>455</v>
      </c>
      <c r="D4" s="344" t="s">
        <v>456</v>
      </c>
      <c r="E4" s="344" t="s">
        <v>457</v>
      </c>
      <c r="F4" s="344" t="s">
        <v>458</v>
      </c>
      <c r="G4" s="345" t="s">
        <v>459</v>
      </c>
      <c r="H4" s="346" t="s">
        <v>455</v>
      </c>
      <c r="I4" s="347" t="s">
        <v>456</v>
      </c>
      <c r="J4" s="347" t="s">
        <v>457</v>
      </c>
      <c r="K4" s="347" t="s">
        <v>458</v>
      </c>
      <c r="L4" s="347" t="s">
        <v>459</v>
      </c>
      <c r="M4" s="349" t="s">
        <v>448</v>
      </c>
      <c r="N4" s="350" t="s">
        <v>455</v>
      </c>
      <c r="O4" s="350" t="s">
        <v>456</v>
      </c>
      <c r="P4" s="350" t="s">
        <v>457</v>
      </c>
      <c r="Q4" s="350" t="s">
        <v>458</v>
      </c>
      <c r="R4" s="351" t="s">
        <v>459</v>
      </c>
      <c r="S4" s="343" t="s">
        <v>634</v>
      </c>
      <c r="T4" s="346" t="s">
        <v>455</v>
      </c>
      <c r="U4" s="347" t="s">
        <v>456</v>
      </c>
      <c r="V4" s="347" t="s">
        <v>457</v>
      </c>
      <c r="W4" s="347" t="s">
        <v>458</v>
      </c>
      <c r="X4" s="347" t="s">
        <v>459</v>
      </c>
      <c r="Y4" s="343" t="s">
        <v>656</v>
      </c>
      <c r="Z4" s="346" t="s">
        <v>455</v>
      </c>
      <c r="AA4" s="347" t="s">
        <v>456</v>
      </c>
      <c r="AB4" s="347" t="s">
        <v>457</v>
      </c>
      <c r="AC4" s="347" t="s">
        <v>458</v>
      </c>
      <c r="AD4" s="348" t="s">
        <v>459</v>
      </c>
    </row>
    <row r="5" spans="1:30" s="251" customFormat="1" x14ac:dyDescent="0.35">
      <c r="A5" s="273"/>
      <c r="B5" s="353" t="s">
        <v>460</v>
      </c>
      <c r="C5" s="354"/>
      <c r="D5" s="354"/>
      <c r="E5" s="354"/>
      <c r="F5" s="354"/>
      <c r="G5" s="355"/>
      <c r="H5" s="356"/>
      <c r="I5" s="354"/>
      <c r="J5" s="354"/>
      <c r="K5" s="354"/>
      <c r="L5" s="354"/>
      <c r="M5" s="358" t="s">
        <v>461</v>
      </c>
      <c r="N5" s="354"/>
      <c r="O5" s="354"/>
      <c r="P5" s="354"/>
      <c r="Q5" s="354"/>
      <c r="R5" s="355"/>
      <c r="S5" s="353" t="s">
        <v>642</v>
      </c>
      <c r="T5" s="464"/>
      <c r="U5" s="354"/>
      <c r="V5" s="354"/>
      <c r="W5" s="354"/>
      <c r="X5" s="354"/>
      <c r="Y5" s="353" t="s">
        <v>657</v>
      </c>
      <c r="Z5" s="464"/>
      <c r="AA5" s="354"/>
      <c r="AB5" s="354"/>
      <c r="AC5" s="354"/>
      <c r="AD5" s="357"/>
    </row>
    <row r="6" spans="1:30" s="251" customFormat="1" x14ac:dyDescent="0.35">
      <c r="A6" s="273"/>
      <c r="B6" s="359" t="s">
        <v>462</v>
      </c>
      <c r="C6" s="360"/>
      <c r="D6" s="360"/>
      <c r="E6" s="360"/>
      <c r="F6" s="360"/>
      <c r="G6" s="361"/>
      <c r="H6" s="362"/>
      <c r="I6" s="360"/>
      <c r="J6" s="360"/>
      <c r="K6" s="360"/>
      <c r="L6" s="360"/>
      <c r="M6" s="364" t="s">
        <v>463</v>
      </c>
      <c r="N6" s="360"/>
      <c r="O6" s="360"/>
      <c r="P6" s="360"/>
      <c r="Q6" s="360"/>
      <c r="R6" s="361"/>
      <c r="S6" s="359" t="s">
        <v>643</v>
      </c>
      <c r="T6" s="365"/>
      <c r="U6" s="360"/>
      <c r="V6" s="360"/>
      <c r="W6" s="360"/>
      <c r="X6" s="360"/>
      <c r="Y6" s="359" t="s">
        <v>658</v>
      </c>
      <c r="Z6" s="365"/>
      <c r="AA6" s="360"/>
      <c r="AB6" s="360"/>
      <c r="AC6" s="360"/>
      <c r="AD6" s="363"/>
    </row>
    <row r="7" spans="1:30" s="251" customFormat="1" x14ac:dyDescent="0.35">
      <c r="A7" s="273"/>
      <c r="B7" s="359" t="s">
        <v>464</v>
      </c>
      <c r="C7" s="360"/>
      <c r="D7" s="360"/>
      <c r="E7" s="360"/>
      <c r="F7" s="360"/>
      <c r="G7" s="361"/>
      <c r="H7" s="362"/>
      <c r="I7" s="360"/>
      <c r="J7" s="360"/>
      <c r="K7" s="360"/>
      <c r="L7" s="360"/>
      <c r="M7" s="364" t="s">
        <v>465</v>
      </c>
      <c r="N7" s="360"/>
      <c r="O7" s="360"/>
      <c r="P7" s="360"/>
      <c r="Q7" s="360"/>
      <c r="R7" s="361"/>
      <c r="S7" s="359" t="s">
        <v>644</v>
      </c>
      <c r="T7" s="365"/>
      <c r="U7" s="360"/>
      <c r="V7" s="360"/>
      <c r="W7" s="360"/>
      <c r="X7" s="360"/>
      <c r="Y7" s="359" t="s">
        <v>527</v>
      </c>
      <c r="Z7" s="365"/>
      <c r="AA7" s="360"/>
      <c r="AB7" s="360"/>
      <c r="AC7" s="360"/>
      <c r="AD7" s="363"/>
    </row>
    <row r="8" spans="1:30" s="251" customFormat="1" x14ac:dyDescent="0.35">
      <c r="A8" s="273"/>
      <c r="B8" s="359" t="s">
        <v>466</v>
      </c>
      <c r="C8" s="360"/>
      <c r="D8" s="360"/>
      <c r="E8" s="360"/>
      <c r="F8" s="360"/>
      <c r="G8" s="361"/>
      <c r="H8" s="362"/>
      <c r="I8" s="360"/>
      <c r="J8" s="360"/>
      <c r="K8" s="360"/>
      <c r="L8" s="360"/>
      <c r="M8" s="365"/>
      <c r="N8" s="360"/>
      <c r="O8" s="360"/>
      <c r="P8" s="360"/>
      <c r="Q8" s="360"/>
      <c r="R8" s="361"/>
      <c r="S8" s="359" t="s">
        <v>645</v>
      </c>
      <c r="T8" s="365"/>
      <c r="U8" s="360"/>
      <c r="V8" s="360"/>
      <c r="W8" s="360"/>
      <c r="X8" s="360"/>
      <c r="Y8" s="359" t="s">
        <v>659</v>
      </c>
      <c r="Z8" s="365"/>
      <c r="AA8" s="360"/>
      <c r="AB8" s="360"/>
      <c r="AC8" s="360"/>
      <c r="AD8" s="363"/>
    </row>
    <row r="9" spans="1:30" s="251" customFormat="1" x14ac:dyDescent="0.35">
      <c r="A9" s="273"/>
      <c r="B9" s="359" t="s">
        <v>467</v>
      </c>
      <c r="C9" s="360"/>
      <c r="D9" s="360"/>
      <c r="E9" s="360"/>
      <c r="F9" s="360"/>
      <c r="G9" s="361"/>
      <c r="H9" s="362"/>
      <c r="I9" s="360"/>
      <c r="J9" s="360"/>
      <c r="K9" s="360"/>
      <c r="L9" s="360"/>
      <c r="M9" s="365"/>
      <c r="N9" s="360"/>
      <c r="O9" s="360"/>
      <c r="P9" s="360"/>
      <c r="Q9" s="360"/>
      <c r="R9" s="361"/>
      <c r="S9" s="359" t="s">
        <v>646</v>
      </c>
      <c r="T9" s="365"/>
      <c r="U9" s="360"/>
      <c r="V9" s="360"/>
      <c r="W9" s="360"/>
      <c r="X9" s="360"/>
      <c r="Y9" s="465"/>
      <c r="Z9" s="365"/>
      <c r="AA9" s="360"/>
      <c r="AB9" s="360"/>
      <c r="AC9" s="360"/>
      <c r="AD9" s="363"/>
    </row>
    <row r="10" spans="1:30" s="251" customFormat="1" x14ac:dyDescent="0.35">
      <c r="A10" s="273"/>
      <c r="B10" s="359" t="s">
        <v>468</v>
      </c>
      <c r="C10" s="360"/>
      <c r="D10" s="360"/>
      <c r="E10" s="360"/>
      <c r="F10" s="360"/>
      <c r="G10" s="361"/>
      <c r="H10" s="362"/>
      <c r="I10" s="360"/>
      <c r="J10" s="360"/>
      <c r="K10" s="360"/>
      <c r="L10" s="360"/>
      <c r="M10" s="365"/>
      <c r="N10" s="360"/>
      <c r="O10" s="360"/>
      <c r="P10" s="360"/>
      <c r="Q10" s="360"/>
      <c r="R10" s="361"/>
      <c r="S10" s="359" t="s">
        <v>647</v>
      </c>
      <c r="T10" s="365"/>
      <c r="U10" s="360"/>
      <c r="V10" s="360"/>
      <c r="W10" s="360"/>
      <c r="X10" s="360"/>
      <c r="Y10" s="362"/>
      <c r="Z10" s="365"/>
      <c r="AA10" s="360"/>
      <c r="AB10" s="360"/>
      <c r="AC10" s="360"/>
      <c r="AD10" s="363"/>
    </row>
    <row r="11" spans="1:30" s="251" customFormat="1" x14ac:dyDescent="0.35">
      <c r="A11" s="273"/>
      <c r="B11" s="366"/>
      <c r="C11" s="360"/>
      <c r="D11" s="360"/>
      <c r="E11" s="360"/>
      <c r="F11" s="360"/>
      <c r="G11" s="361"/>
      <c r="H11" s="362"/>
      <c r="I11" s="360"/>
      <c r="J11" s="360"/>
      <c r="K11" s="360"/>
      <c r="L11" s="360"/>
      <c r="M11" s="365"/>
      <c r="N11" s="360"/>
      <c r="O11" s="360"/>
      <c r="P11" s="360"/>
      <c r="Q11" s="360"/>
      <c r="R11" s="361"/>
      <c r="S11" s="359" t="s">
        <v>648</v>
      </c>
      <c r="T11" s="365"/>
      <c r="U11" s="360"/>
      <c r="V11" s="360"/>
      <c r="W11" s="360"/>
      <c r="X11" s="360"/>
      <c r="Y11" s="362"/>
      <c r="Z11" s="365"/>
      <c r="AA11" s="360"/>
      <c r="AB11" s="360"/>
      <c r="AC11" s="360"/>
      <c r="AD11" s="363"/>
    </row>
    <row r="12" spans="1:30" s="251" customFormat="1" x14ac:dyDescent="0.35">
      <c r="A12" s="273"/>
      <c r="B12" s="366"/>
      <c r="C12" s="360"/>
      <c r="D12" s="360"/>
      <c r="E12" s="360"/>
      <c r="F12" s="360"/>
      <c r="G12" s="361"/>
      <c r="H12" s="362"/>
      <c r="I12" s="360"/>
      <c r="J12" s="360"/>
      <c r="K12" s="360"/>
      <c r="L12" s="360"/>
      <c r="M12" s="365"/>
      <c r="N12" s="360"/>
      <c r="O12" s="360"/>
      <c r="P12" s="360"/>
      <c r="Q12" s="360"/>
      <c r="R12" s="361"/>
      <c r="S12" s="359" t="s">
        <v>649</v>
      </c>
      <c r="T12" s="365"/>
      <c r="U12" s="360"/>
      <c r="V12" s="360"/>
      <c r="W12" s="360"/>
      <c r="X12" s="360"/>
      <c r="Y12" s="362"/>
      <c r="Z12" s="365"/>
      <c r="AA12" s="360"/>
      <c r="AB12" s="360"/>
      <c r="AC12" s="360"/>
      <c r="AD12" s="363"/>
    </row>
    <row r="13" spans="1:30" s="251" customFormat="1" x14ac:dyDescent="0.35">
      <c r="A13" s="273"/>
      <c r="B13" s="366"/>
      <c r="C13" s="360"/>
      <c r="D13" s="360"/>
      <c r="E13" s="360"/>
      <c r="F13" s="360"/>
      <c r="G13" s="361"/>
      <c r="H13" s="362"/>
      <c r="I13" s="360"/>
      <c r="J13" s="360"/>
      <c r="K13" s="360"/>
      <c r="L13" s="360"/>
      <c r="M13" s="365"/>
      <c r="N13" s="360"/>
      <c r="O13" s="360"/>
      <c r="P13" s="360"/>
      <c r="Q13" s="360"/>
      <c r="R13" s="361"/>
      <c r="S13" s="359" t="s">
        <v>650</v>
      </c>
      <c r="T13" s="365"/>
      <c r="U13" s="360"/>
      <c r="V13" s="360"/>
      <c r="W13" s="360"/>
      <c r="X13" s="360"/>
      <c r="Y13" s="362"/>
      <c r="Z13" s="365"/>
      <c r="AA13" s="360"/>
      <c r="AB13" s="360"/>
      <c r="AC13" s="360"/>
      <c r="AD13" s="363"/>
    </row>
    <row r="14" spans="1:30" s="251" customFormat="1" x14ac:dyDescent="0.35">
      <c r="A14" s="273"/>
      <c r="B14" s="366"/>
      <c r="C14" s="360"/>
      <c r="D14" s="360"/>
      <c r="E14" s="360"/>
      <c r="F14" s="360"/>
      <c r="G14" s="361"/>
      <c r="H14" s="362"/>
      <c r="I14" s="360"/>
      <c r="J14" s="360"/>
      <c r="K14" s="360"/>
      <c r="L14" s="360"/>
      <c r="M14" s="365"/>
      <c r="N14" s="360"/>
      <c r="O14" s="360"/>
      <c r="P14" s="360"/>
      <c r="Q14" s="360"/>
      <c r="R14" s="361"/>
      <c r="S14" s="359" t="s">
        <v>651</v>
      </c>
      <c r="T14" s="365"/>
      <c r="U14" s="360"/>
      <c r="V14" s="360"/>
      <c r="W14" s="360"/>
      <c r="X14" s="360"/>
      <c r="Y14" s="362"/>
      <c r="Z14" s="365"/>
      <c r="AA14" s="360"/>
      <c r="AB14" s="360"/>
      <c r="AC14" s="360"/>
      <c r="AD14" s="363"/>
    </row>
    <row r="15" spans="1:30" s="251" customFormat="1" x14ac:dyDescent="0.35">
      <c r="A15" s="273"/>
      <c r="B15" s="366"/>
      <c r="C15" s="360"/>
      <c r="D15" s="360"/>
      <c r="E15" s="360"/>
      <c r="F15" s="360"/>
      <c r="G15" s="361"/>
      <c r="H15" s="362"/>
      <c r="I15" s="360"/>
      <c r="J15" s="360"/>
      <c r="K15" s="360"/>
      <c r="L15" s="360"/>
      <c r="M15" s="365"/>
      <c r="N15" s="360"/>
      <c r="O15" s="360"/>
      <c r="P15" s="360"/>
      <c r="Q15" s="360"/>
      <c r="R15" s="361"/>
      <c r="S15" s="359" t="s">
        <v>652</v>
      </c>
      <c r="T15" s="365"/>
      <c r="U15" s="360"/>
      <c r="V15" s="360"/>
      <c r="W15" s="360"/>
      <c r="X15" s="360"/>
      <c r="Y15" s="362"/>
      <c r="Z15" s="365"/>
      <c r="AA15" s="360"/>
      <c r="AB15" s="360"/>
      <c r="AC15" s="360"/>
      <c r="AD15" s="363"/>
    </row>
    <row r="16" spans="1:30" s="251" customFormat="1" x14ac:dyDescent="0.35">
      <c r="A16" s="273"/>
      <c r="B16" s="366"/>
      <c r="C16" s="360"/>
      <c r="D16" s="360"/>
      <c r="E16" s="360"/>
      <c r="F16" s="360"/>
      <c r="G16" s="361"/>
      <c r="H16" s="362"/>
      <c r="I16" s="360"/>
      <c r="J16" s="360"/>
      <c r="K16" s="360"/>
      <c r="L16" s="360"/>
      <c r="M16" s="365"/>
      <c r="N16" s="360"/>
      <c r="O16" s="360"/>
      <c r="P16" s="360"/>
      <c r="Q16" s="360"/>
      <c r="R16" s="361"/>
      <c r="S16" s="359" t="s">
        <v>653</v>
      </c>
      <c r="T16" s="365"/>
      <c r="U16" s="360"/>
      <c r="V16" s="360"/>
      <c r="W16" s="360"/>
      <c r="X16" s="360"/>
      <c r="Y16" s="362"/>
      <c r="Z16" s="365"/>
      <c r="AA16" s="360"/>
      <c r="AB16" s="360"/>
      <c r="AC16" s="360"/>
      <c r="AD16" s="363"/>
    </row>
    <row r="17" spans="1:30" s="251" customFormat="1" x14ac:dyDescent="0.35">
      <c r="A17" s="273"/>
      <c r="B17" s="362"/>
      <c r="C17" s="360"/>
      <c r="D17" s="360"/>
      <c r="E17" s="360"/>
      <c r="F17" s="360"/>
      <c r="G17" s="361"/>
      <c r="H17" s="362"/>
      <c r="I17" s="360"/>
      <c r="J17" s="360"/>
      <c r="K17" s="360"/>
      <c r="L17" s="360"/>
      <c r="M17" s="365"/>
      <c r="N17" s="360"/>
      <c r="O17" s="360"/>
      <c r="P17" s="360"/>
      <c r="Q17" s="360"/>
      <c r="R17" s="361"/>
      <c r="S17" s="362"/>
      <c r="T17" s="365"/>
      <c r="U17" s="360"/>
      <c r="V17" s="360"/>
      <c r="W17" s="360"/>
      <c r="X17" s="360"/>
      <c r="Y17" s="362"/>
      <c r="Z17" s="365"/>
      <c r="AA17" s="360"/>
      <c r="AB17" s="360"/>
      <c r="AC17" s="360"/>
      <c r="AD17" s="363"/>
    </row>
    <row r="18" spans="1:30" s="251" customFormat="1" x14ac:dyDescent="0.35">
      <c r="A18" s="273"/>
      <c r="B18" s="362"/>
      <c r="C18" s="360"/>
      <c r="D18" s="360"/>
      <c r="E18" s="360"/>
      <c r="F18" s="360"/>
      <c r="G18" s="361"/>
      <c r="H18" s="362"/>
      <c r="I18" s="360"/>
      <c r="J18" s="360"/>
      <c r="K18" s="360"/>
      <c r="L18" s="360"/>
      <c r="M18" s="365"/>
      <c r="N18" s="360"/>
      <c r="O18" s="360"/>
      <c r="P18" s="360"/>
      <c r="Q18" s="360"/>
      <c r="R18" s="361"/>
      <c r="S18" s="362"/>
      <c r="T18" s="365"/>
      <c r="U18" s="360"/>
      <c r="V18" s="360"/>
      <c r="W18" s="360"/>
      <c r="X18" s="360"/>
      <c r="Y18" s="362"/>
      <c r="Z18" s="365"/>
      <c r="AA18" s="360"/>
      <c r="AB18" s="360"/>
      <c r="AC18" s="360"/>
      <c r="AD18" s="363"/>
    </row>
    <row r="19" spans="1:30" s="251" customFormat="1" x14ac:dyDescent="0.35">
      <c r="A19" s="273"/>
      <c r="B19" s="362"/>
      <c r="C19" s="360"/>
      <c r="D19" s="360"/>
      <c r="E19" s="360"/>
      <c r="F19" s="360"/>
      <c r="G19" s="361"/>
      <c r="H19" s="362"/>
      <c r="I19" s="360"/>
      <c r="J19" s="360"/>
      <c r="K19" s="360"/>
      <c r="L19" s="360"/>
      <c r="M19" s="365"/>
      <c r="N19" s="360"/>
      <c r="O19" s="360"/>
      <c r="P19" s="360"/>
      <c r="Q19" s="360"/>
      <c r="R19" s="361"/>
      <c r="S19" s="362"/>
      <c r="T19" s="365"/>
      <c r="U19" s="360"/>
      <c r="V19" s="360"/>
      <c r="W19" s="360"/>
      <c r="X19" s="360"/>
      <c r="Y19" s="362"/>
      <c r="Z19" s="365"/>
      <c r="AA19" s="360"/>
      <c r="AB19" s="360"/>
      <c r="AC19" s="360"/>
      <c r="AD19" s="363"/>
    </row>
    <row r="20" spans="1:30" s="251" customFormat="1" x14ac:dyDescent="0.35">
      <c r="A20" s="273"/>
      <c r="B20" s="362"/>
      <c r="C20" s="360"/>
      <c r="D20" s="360"/>
      <c r="E20" s="360"/>
      <c r="F20" s="360"/>
      <c r="G20" s="361"/>
      <c r="H20" s="362"/>
      <c r="I20" s="360"/>
      <c r="J20" s="360"/>
      <c r="K20" s="360"/>
      <c r="L20" s="360"/>
      <c r="M20" s="365"/>
      <c r="N20" s="360"/>
      <c r="O20" s="360"/>
      <c r="P20" s="360"/>
      <c r="Q20" s="360"/>
      <c r="R20" s="361"/>
      <c r="S20" s="362"/>
      <c r="T20" s="365"/>
      <c r="U20" s="360"/>
      <c r="V20" s="360"/>
      <c r="W20" s="360"/>
      <c r="X20" s="360"/>
      <c r="Y20" s="362"/>
      <c r="Z20" s="365"/>
      <c r="AA20" s="360"/>
      <c r="AB20" s="360"/>
      <c r="AC20" s="360"/>
      <c r="AD20" s="363"/>
    </row>
    <row r="21" spans="1:30" s="251" customFormat="1" x14ac:dyDescent="0.35">
      <c r="A21" s="273"/>
      <c r="B21" s="362"/>
      <c r="C21" s="360"/>
      <c r="D21" s="360"/>
      <c r="E21" s="360"/>
      <c r="F21" s="360"/>
      <c r="G21" s="361"/>
      <c r="H21" s="362"/>
      <c r="I21" s="360"/>
      <c r="J21" s="360"/>
      <c r="K21" s="360"/>
      <c r="L21" s="360"/>
      <c r="M21" s="365"/>
      <c r="N21" s="360"/>
      <c r="O21" s="360"/>
      <c r="P21" s="360"/>
      <c r="Q21" s="360"/>
      <c r="R21" s="361"/>
      <c r="S21" s="362"/>
      <c r="T21" s="365"/>
      <c r="U21" s="360"/>
      <c r="V21" s="360"/>
      <c r="W21" s="360"/>
      <c r="X21" s="360"/>
      <c r="Y21" s="362"/>
      <c r="Z21" s="365"/>
      <c r="AA21" s="360"/>
      <c r="AB21" s="360"/>
      <c r="AC21" s="360"/>
      <c r="AD21" s="363"/>
    </row>
    <row r="22" spans="1:30" s="251" customFormat="1" x14ac:dyDescent="0.35">
      <c r="A22" s="273"/>
      <c r="B22" s="362"/>
      <c r="C22" s="360"/>
      <c r="D22" s="360"/>
      <c r="E22" s="360"/>
      <c r="F22" s="360"/>
      <c r="G22" s="361"/>
      <c r="H22" s="362"/>
      <c r="I22" s="360"/>
      <c r="J22" s="360"/>
      <c r="K22" s="360"/>
      <c r="L22" s="360"/>
      <c r="M22" s="365"/>
      <c r="N22" s="360"/>
      <c r="O22" s="360"/>
      <c r="P22" s="360"/>
      <c r="Q22" s="360"/>
      <c r="R22" s="361"/>
      <c r="S22" s="362"/>
      <c r="T22" s="365"/>
      <c r="U22" s="360"/>
      <c r="V22" s="360"/>
      <c r="W22" s="360"/>
      <c r="X22" s="360"/>
      <c r="Y22" s="362"/>
      <c r="Z22" s="365"/>
      <c r="AA22" s="360"/>
      <c r="AB22" s="360"/>
      <c r="AC22" s="360"/>
      <c r="AD22" s="363"/>
    </row>
    <row r="23" spans="1:30" s="251" customFormat="1" x14ac:dyDescent="0.35">
      <c r="A23" s="273"/>
      <c r="B23" s="362"/>
      <c r="C23" s="360"/>
      <c r="D23" s="360"/>
      <c r="E23" s="360"/>
      <c r="F23" s="360"/>
      <c r="G23" s="361"/>
      <c r="H23" s="362"/>
      <c r="I23" s="360"/>
      <c r="J23" s="360"/>
      <c r="K23" s="360"/>
      <c r="L23" s="360"/>
      <c r="M23" s="365"/>
      <c r="N23" s="360"/>
      <c r="O23" s="360"/>
      <c r="P23" s="360"/>
      <c r="Q23" s="360"/>
      <c r="R23" s="361"/>
      <c r="S23" s="362"/>
      <c r="T23" s="365"/>
      <c r="U23" s="360"/>
      <c r="V23" s="360"/>
      <c r="W23" s="360"/>
      <c r="X23" s="360"/>
      <c r="Y23" s="362"/>
      <c r="Z23" s="365"/>
      <c r="AA23" s="360"/>
      <c r="AB23" s="360"/>
      <c r="AC23" s="360"/>
      <c r="AD23" s="363"/>
    </row>
    <row r="24" spans="1:30" s="251" customFormat="1" x14ac:dyDescent="0.35">
      <c r="A24" s="273"/>
      <c r="B24" s="362"/>
      <c r="C24" s="360"/>
      <c r="D24" s="360"/>
      <c r="E24" s="360"/>
      <c r="F24" s="360"/>
      <c r="G24" s="361"/>
      <c r="H24" s="362"/>
      <c r="I24" s="360"/>
      <c r="J24" s="360"/>
      <c r="K24" s="360"/>
      <c r="L24" s="360"/>
      <c r="M24" s="365"/>
      <c r="N24" s="360"/>
      <c r="O24" s="360"/>
      <c r="P24" s="360"/>
      <c r="Q24" s="360"/>
      <c r="R24" s="361"/>
      <c r="S24" s="362"/>
      <c r="T24" s="365"/>
      <c r="U24" s="360"/>
      <c r="V24" s="360"/>
      <c r="W24" s="360"/>
      <c r="X24" s="360"/>
      <c r="Y24" s="362"/>
      <c r="Z24" s="365"/>
      <c r="AA24" s="360"/>
      <c r="AB24" s="360"/>
      <c r="AC24" s="360"/>
      <c r="AD24" s="363"/>
    </row>
    <row r="25" spans="1:30" s="251" customFormat="1" x14ac:dyDescent="0.35">
      <c r="A25" s="273"/>
      <c r="B25" s="362"/>
      <c r="C25" s="360"/>
      <c r="D25" s="360"/>
      <c r="E25" s="360"/>
      <c r="F25" s="360"/>
      <c r="G25" s="361"/>
      <c r="H25" s="362"/>
      <c r="I25" s="360"/>
      <c r="J25" s="360"/>
      <c r="K25" s="360"/>
      <c r="L25" s="360"/>
      <c r="M25" s="365"/>
      <c r="N25" s="360"/>
      <c r="O25" s="360"/>
      <c r="P25" s="360"/>
      <c r="Q25" s="360"/>
      <c r="R25" s="361"/>
      <c r="S25" s="362"/>
      <c r="T25" s="365"/>
      <c r="U25" s="360"/>
      <c r="V25" s="360"/>
      <c r="W25" s="360"/>
      <c r="X25" s="360"/>
      <c r="Y25" s="362"/>
      <c r="Z25" s="365"/>
      <c r="AA25" s="360"/>
      <c r="AB25" s="360"/>
      <c r="AC25" s="360"/>
      <c r="AD25" s="363"/>
    </row>
    <row r="26" spans="1:30" s="251" customFormat="1" x14ac:dyDescent="0.35">
      <c r="A26" s="273"/>
      <c r="B26" s="362"/>
      <c r="C26" s="360"/>
      <c r="D26" s="360"/>
      <c r="E26" s="360"/>
      <c r="F26" s="360"/>
      <c r="G26" s="361"/>
      <c r="H26" s="362"/>
      <c r="I26" s="360"/>
      <c r="J26" s="360"/>
      <c r="K26" s="360"/>
      <c r="L26" s="360"/>
      <c r="M26" s="365"/>
      <c r="N26" s="360"/>
      <c r="O26" s="360"/>
      <c r="P26" s="360"/>
      <c r="Q26" s="360"/>
      <c r="R26" s="361"/>
      <c r="S26" s="362"/>
      <c r="T26" s="365"/>
      <c r="U26" s="360"/>
      <c r="V26" s="360"/>
      <c r="W26" s="360"/>
      <c r="X26" s="360"/>
      <c r="Y26" s="362"/>
      <c r="Z26" s="365"/>
      <c r="AA26" s="360"/>
      <c r="AB26" s="360"/>
      <c r="AC26" s="360"/>
      <c r="AD26" s="363"/>
    </row>
    <row r="27" spans="1:30" s="251" customFormat="1" x14ac:dyDescent="0.35">
      <c r="A27" s="273"/>
      <c r="B27" s="362"/>
      <c r="C27" s="360"/>
      <c r="D27" s="360"/>
      <c r="E27" s="360"/>
      <c r="F27" s="360"/>
      <c r="G27" s="361"/>
      <c r="H27" s="362"/>
      <c r="I27" s="360"/>
      <c r="J27" s="360"/>
      <c r="K27" s="360"/>
      <c r="L27" s="360"/>
      <c r="M27" s="365"/>
      <c r="N27" s="360"/>
      <c r="O27" s="360"/>
      <c r="P27" s="360"/>
      <c r="Q27" s="360"/>
      <c r="R27" s="361"/>
      <c r="S27" s="362"/>
      <c r="T27" s="365"/>
      <c r="U27" s="360"/>
      <c r="V27" s="360"/>
      <c r="W27" s="360"/>
      <c r="X27" s="360"/>
      <c r="Y27" s="362"/>
      <c r="Z27" s="365"/>
      <c r="AA27" s="360"/>
      <c r="AB27" s="360"/>
      <c r="AC27" s="360"/>
      <c r="AD27" s="363"/>
    </row>
    <row r="28" spans="1:30" s="251" customFormat="1" x14ac:dyDescent="0.35">
      <c r="A28" s="273"/>
      <c r="B28" s="362"/>
      <c r="C28" s="360"/>
      <c r="D28" s="360"/>
      <c r="E28" s="360"/>
      <c r="F28" s="360"/>
      <c r="G28" s="361"/>
      <c r="H28" s="362"/>
      <c r="I28" s="360"/>
      <c r="J28" s="360"/>
      <c r="K28" s="360"/>
      <c r="L28" s="360"/>
      <c r="M28" s="365"/>
      <c r="N28" s="360"/>
      <c r="O28" s="360"/>
      <c r="P28" s="360"/>
      <c r="Q28" s="360"/>
      <c r="R28" s="361"/>
      <c r="S28" s="362"/>
      <c r="T28" s="365"/>
      <c r="U28" s="360"/>
      <c r="V28" s="360"/>
      <c r="W28" s="360"/>
      <c r="X28" s="360"/>
      <c r="Y28" s="362"/>
      <c r="Z28" s="365"/>
      <c r="AA28" s="360"/>
      <c r="AB28" s="360"/>
      <c r="AC28" s="360"/>
      <c r="AD28" s="363"/>
    </row>
    <row r="29" spans="1:30" s="251" customFormat="1" x14ac:dyDescent="0.35">
      <c r="A29" s="273"/>
      <c r="B29" s="362"/>
      <c r="C29" s="360"/>
      <c r="D29" s="360"/>
      <c r="E29" s="360"/>
      <c r="F29" s="360"/>
      <c r="G29" s="361"/>
      <c r="H29" s="362"/>
      <c r="I29" s="360"/>
      <c r="J29" s="360"/>
      <c r="K29" s="360"/>
      <c r="L29" s="360"/>
      <c r="M29" s="365"/>
      <c r="N29" s="360"/>
      <c r="O29" s="360"/>
      <c r="P29" s="360"/>
      <c r="Q29" s="360"/>
      <c r="R29" s="361"/>
      <c r="S29" s="362"/>
      <c r="T29" s="365"/>
      <c r="U29" s="360"/>
      <c r="V29" s="360"/>
      <c r="W29" s="360"/>
      <c r="X29" s="360"/>
      <c r="Y29" s="362"/>
      <c r="Z29" s="365"/>
      <c r="AA29" s="360"/>
      <c r="AB29" s="360"/>
      <c r="AC29" s="360"/>
      <c r="AD29" s="363"/>
    </row>
    <row r="30" spans="1:30" s="251" customFormat="1" x14ac:dyDescent="0.35">
      <c r="A30" s="273"/>
      <c r="B30" s="362"/>
      <c r="C30" s="360"/>
      <c r="D30" s="360"/>
      <c r="E30" s="360"/>
      <c r="F30" s="360"/>
      <c r="G30" s="361"/>
      <c r="H30" s="362"/>
      <c r="I30" s="360"/>
      <c r="J30" s="360"/>
      <c r="K30" s="360"/>
      <c r="L30" s="360"/>
      <c r="M30" s="365"/>
      <c r="N30" s="360"/>
      <c r="O30" s="360"/>
      <c r="P30" s="360"/>
      <c r="Q30" s="360"/>
      <c r="R30" s="361"/>
      <c r="S30" s="362"/>
      <c r="T30" s="365"/>
      <c r="U30" s="360"/>
      <c r="V30" s="360"/>
      <c r="W30" s="360"/>
      <c r="X30" s="360"/>
      <c r="Y30" s="362"/>
      <c r="Z30" s="365"/>
      <c r="AA30" s="360"/>
      <c r="AB30" s="360"/>
      <c r="AC30" s="360"/>
      <c r="AD30" s="363"/>
    </row>
    <row r="31" spans="1:30" s="251" customFormat="1" x14ac:dyDescent="0.35">
      <c r="A31" s="273"/>
      <c r="B31" s="362"/>
      <c r="C31" s="360"/>
      <c r="D31" s="360"/>
      <c r="E31" s="360"/>
      <c r="F31" s="360"/>
      <c r="G31" s="361"/>
      <c r="H31" s="362"/>
      <c r="I31" s="360"/>
      <c r="J31" s="360"/>
      <c r="K31" s="360"/>
      <c r="L31" s="360"/>
      <c r="M31" s="365"/>
      <c r="N31" s="360"/>
      <c r="O31" s="360"/>
      <c r="P31" s="360"/>
      <c r="Q31" s="360"/>
      <c r="R31" s="361"/>
      <c r="S31" s="362"/>
      <c r="T31" s="365"/>
      <c r="U31" s="360"/>
      <c r="V31" s="360"/>
      <c r="W31" s="360"/>
      <c r="X31" s="360"/>
      <c r="Y31" s="362"/>
      <c r="Z31" s="365"/>
      <c r="AA31" s="360"/>
      <c r="AB31" s="360"/>
      <c r="AC31" s="360"/>
      <c r="AD31" s="363"/>
    </row>
    <row r="32" spans="1:30" s="251" customFormat="1" x14ac:dyDescent="0.35">
      <c r="A32" s="273"/>
      <c r="B32" s="362"/>
      <c r="C32" s="360"/>
      <c r="D32" s="360"/>
      <c r="E32" s="360"/>
      <c r="F32" s="360"/>
      <c r="G32" s="361"/>
      <c r="H32" s="362"/>
      <c r="I32" s="360"/>
      <c r="J32" s="360"/>
      <c r="K32" s="360"/>
      <c r="L32" s="360"/>
      <c r="M32" s="365"/>
      <c r="N32" s="360"/>
      <c r="O32" s="360"/>
      <c r="P32" s="360"/>
      <c r="Q32" s="360"/>
      <c r="R32" s="361"/>
      <c r="S32" s="362"/>
      <c r="T32" s="365"/>
      <c r="U32" s="360"/>
      <c r="V32" s="360"/>
      <c r="W32" s="360"/>
      <c r="X32" s="360"/>
      <c r="Y32" s="362"/>
      <c r="Z32" s="365"/>
      <c r="AA32" s="360"/>
      <c r="AB32" s="360"/>
      <c r="AC32" s="360"/>
      <c r="AD32" s="363"/>
    </row>
    <row r="33" spans="1:30" s="251" customFormat="1" x14ac:dyDescent="0.35">
      <c r="A33" s="273"/>
      <c r="B33" s="362"/>
      <c r="C33" s="360"/>
      <c r="D33" s="360"/>
      <c r="E33" s="360"/>
      <c r="F33" s="360"/>
      <c r="G33" s="361"/>
      <c r="H33" s="362"/>
      <c r="I33" s="360"/>
      <c r="J33" s="360"/>
      <c r="K33" s="360"/>
      <c r="L33" s="360"/>
      <c r="M33" s="365"/>
      <c r="N33" s="360"/>
      <c r="O33" s="360"/>
      <c r="P33" s="360"/>
      <c r="Q33" s="360"/>
      <c r="R33" s="361"/>
      <c r="S33" s="362"/>
      <c r="T33" s="365"/>
      <c r="U33" s="360"/>
      <c r="V33" s="360"/>
      <c r="W33" s="360"/>
      <c r="X33" s="360"/>
      <c r="Y33" s="362"/>
      <c r="Z33" s="365"/>
      <c r="AA33" s="360"/>
      <c r="AB33" s="360"/>
      <c r="AC33" s="360"/>
      <c r="AD33" s="363"/>
    </row>
    <row r="34" spans="1:30" s="251" customFormat="1" x14ac:dyDescent="0.35">
      <c r="A34" s="273"/>
      <c r="B34" s="362"/>
      <c r="C34" s="360"/>
      <c r="D34" s="360"/>
      <c r="E34" s="360"/>
      <c r="F34" s="360"/>
      <c r="G34" s="361"/>
      <c r="H34" s="362"/>
      <c r="I34" s="360"/>
      <c r="J34" s="360"/>
      <c r="K34" s="360"/>
      <c r="L34" s="360"/>
      <c r="M34" s="365"/>
      <c r="N34" s="360"/>
      <c r="O34" s="360"/>
      <c r="P34" s="360"/>
      <c r="Q34" s="360"/>
      <c r="R34" s="361"/>
      <c r="S34" s="362"/>
      <c r="T34" s="365"/>
      <c r="U34" s="360"/>
      <c r="V34" s="360"/>
      <c r="W34" s="360"/>
      <c r="X34" s="360"/>
      <c r="Y34" s="362"/>
      <c r="Z34" s="365"/>
      <c r="AA34" s="360"/>
      <c r="AB34" s="360"/>
      <c r="AC34" s="360"/>
      <c r="AD34" s="363"/>
    </row>
    <row r="35" spans="1:30" s="251" customFormat="1" x14ac:dyDescent="0.35">
      <c r="A35" s="273"/>
      <c r="B35" s="362"/>
      <c r="C35" s="360"/>
      <c r="D35" s="360"/>
      <c r="E35" s="360"/>
      <c r="F35" s="360"/>
      <c r="G35" s="361"/>
      <c r="H35" s="362"/>
      <c r="I35" s="360"/>
      <c r="J35" s="360"/>
      <c r="K35" s="360"/>
      <c r="L35" s="360"/>
      <c r="M35" s="365"/>
      <c r="N35" s="360"/>
      <c r="O35" s="360"/>
      <c r="P35" s="360"/>
      <c r="Q35" s="360"/>
      <c r="R35" s="361"/>
      <c r="S35" s="362"/>
      <c r="T35" s="365"/>
      <c r="U35" s="360"/>
      <c r="V35" s="360"/>
      <c r="W35" s="360"/>
      <c r="X35" s="360"/>
      <c r="Y35" s="362"/>
      <c r="Z35" s="365"/>
      <c r="AA35" s="360"/>
      <c r="AB35" s="360"/>
      <c r="AC35" s="360"/>
      <c r="AD35" s="363"/>
    </row>
    <row r="36" spans="1:30" s="251" customFormat="1" x14ac:dyDescent="0.35">
      <c r="A36" s="273"/>
      <c r="B36" s="362"/>
      <c r="C36" s="360"/>
      <c r="D36" s="360"/>
      <c r="E36" s="360"/>
      <c r="F36" s="360"/>
      <c r="G36" s="361"/>
      <c r="H36" s="362"/>
      <c r="I36" s="360"/>
      <c r="J36" s="360"/>
      <c r="K36" s="360"/>
      <c r="L36" s="360"/>
      <c r="M36" s="365"/>
      <c r="N36" s="360"/>
      <c r="O36" s="360"/>
      <c r="P36" s="360"/>
      <c r="Q36" s="360"/>
      <c r="R36" s="361"/>
      <c r="S36" s="362"/>
      <c r="T36" s="365"/>
      <c r="U36" s="360"/>
      <c r="V36" s="360"/>
      <c r="W36" s="360"/>
      <c r="X36" s="360"/>
      <c r="Y36" s="362"/>
      <c r="Z36" s="365"/>
      <c r="AA36" s="360"/>
      <c r="AB36" s="360"/>
      <c r="AC36" s="360"/>
      <c r="AD36" s="363"/>
    </row>
    <row r="37" spans="1:30" s="251" customFormat="1" x14ac:dyDescent="0.35">
      <c r="A37" s="273"/>
      <c r="B37" s="362"/>
      <c r="C37" s="360"/>
      <c r="D37" s="360"/>
      <c r="E37" s="360"/>
      <c r="F37" s="360"/>
      <c r="G37" s="361"/>
      <c r="H37" s="362"/>
      <c r="I37" s="360"/>
      <c r="J37" s="360"/>
      <c r="K37" s="360"/>
      <c r="L37" s="360"/>
      <c r="M37" s="365"/>
      <c r="N37" s="360"/>
      <c r="O37" s="360"/>
      <c r="P37" s="360"/>
      <c r="Q37" s="360"/>
      <c r="R37" s="361"/>
      <c r="S37" s="362"/>
      <c r="T37" s="365"/>
      <c r="U37" s="360"/>
      <c r="V37" s="360"/>
      <c r="W37" s="360"/>
      <c r="X37" s="360"/>
      <c r="Y37" s="362"/>
      <c r="Z37" s="365"/>
      <c r="AA37" s="360"/>
      <c r="AB37" s="360"/>
      <c r="AC37" s="360"/>
      <c r="AD37" s="363"/>
    </row>
    <row r="38" spans="1:30" s="251" customFormat="1" x14ac:dyDescent="0.35">
      <c r="A38" s="273"/>
      <c r="B38" s="362"/>
      <c r="C38" s="360"/>
      <c r="D38" s="360"/>
      <c r="E38" s="360"/>
      <c r="F38" s="360"/>
      <c r="G38" s="361"/>
      <c r="H38" s="362"/>
      <c r="I38" s="360"/>
      <c r="J38" s="360"/>
      <c r="K38" s="360"/>
      <c r="L38" s="360"/>
      <c r="M38" s="365"/>
      <c r="N38" s="360"/>
      <c r="O38" s="360"/>
      <c r="P38" s="360"/>
      <c r="Q38" s="360"/>
      <c r="R38" s="361"/>
      <c r="S38" s="362"/>
      <c r="T38" s="365"/>
      <c r="U38" s="360"/>
      <c r="V38" s="360"/>
      <c r="W38" s="360"/>
      <c r="X38" s="360"/>
      <c r="Y38" s="362"/>
      <c r="Z38" s="365"/>
      <c r="AA38" s="360"/>
      <c r="AB38" s="360"/>
      <c r="AC38" s="360"/>
      <c r="AD38" s="363"/>
    </row>
    <row r="39" spans="1:30" s="251" customFormat="1" x14ac:dyDescent="0.35">
      <c r="A39" s="273"/>
      <c r="B39" s="362"/>
      <c r="C39" s="360"/>
      <c r="D39" s="360"/>
      <c r="E39" s="360"/>
      <c r="F39" s="360"/>
      <c r="G39" s="361"/>
      <c r="H39" s="362"/>
      <c r="I39" s="360"/>
      <c r="J39" s="360"/>
      <c r="K39" s="360"/>
      <c r="L39" s="360"/>
      <c r="M39" s="365"/>
      <c r="N39" s="360"/>
      <c r="O39" s="360"/>
      <c r="P39" s="360"/>
      <c r="Q39" s="360"/>
      <c r="R39" s="361"/>
      <c r="S39" s="362"/>
      <c r="T39" s="365"/>
      <c r="U39" s="360"/>
      <c r="V39" s="360"/>
      <c r="W39" s="360"/>
      <c r="X39" s="360"/>
      <c r="Y39" s="362"/>
      <c r="Z39" s="365"/>
      <c r="AA39" s="360"/>
      <c r="AB39" s="360"/>
      <c r="AC39" s="360"/>
      <c r="AD39" s="363"/>
    </row>
    <row r="40" spans="1:30" s="251" customFormat="1" x14ac:dyDescent="0.35">
      <c r="A40" s="273"/>
      <c r="B40" s="362"/>
      <c r="C40" s="360"/>
      <c r="D40" s="360"/>
      <c r="E40" s="360"/>
      <c r="F40" s="360"/>
      <c r="G40" s="361"/>
      <c r="H40" s="362"/>
      <c r="I40" s="360"/>
      <c r="J40" s="360"/>
      <c r="K40" s="360"/>
      <c r="L40" s="360"/>
      <c r="M40" s="365"/>
      <c r="N40" s="360"/>
      <c r="O40" s="360"/>
      <c r="P40" s="360"/>
      <c r="Q40" s="360"/>
      <c r="R40" s="361"/>
      <c r="S40" s="362"/>
      <c r="T40" s="365"/>
      <c r="U40" s="360"/>
      <c r="V40" s="360"/>
      <c r="W40" s="360"/>
      <c r="X40" s="360"/>
      <c r="Y40" s="362"/>
      <c r="Z40" s="365"/>
      <c r="AA40" s="360"/>
      <c r="AB40" s="360"/>
      <c r="AC40" s="360"/>
      <c r="AD40" s="363"/>
    </row>
    <row r="41" spans="1:30" s="251" customFormat="1" x14ac:dyDescent="0.35">
      <c r="A41" s="273"/>
      <c r="B41" s="362"/>
      <c r="C41" s="360"/>
      <c r="D41" s="360"/>
      <c r="E41" s="360"/>
      <c r="F41" s="360"/>
      <c r="G41" s="361"/>
      <c r="H41" s="362"/>
      <c r="I41" s="360"/>
      <c r="J41" s="360"/>
      <c r="K41" s="360"/>
      <c r="L41" s="360"/>
      <c r="M41" s="365"/>
      <c r="N41" s="360"/>
      <c r="O41" s="360"/>
      <c r="P41" s="360"/>
      <c r="Q41" s="360"/>
      <c r="R41" s="361"/>
      <c r="S41" s="362"/>
      <c r="T41" s="365"/>
      <c r="U41" s="360"/>
      <c r="V41" s="360"/>
      <c r="W41" s="360"/>
      <c r="X41" s="360"/>
      <c r="Y41" s="362"/>
      <c r="Z41" s="365"/>
      <c r="AA41" s="360"/>
      <c r="AB41" s="360"/>
      <c r="AC41" s="360"/>
      <c r="AD41" s="363"/>
    </row>
    <row r="42" spans="1:30" s="251" customFormat="1" x14ac:dyDescent="0.35">
      <c r="A42" s="273"/>
      <c r="B42" s="362"/>
      <c r="C42" s="360"/>
      <c r="D42" s="360"/>
      <c r="E42" s="360"/>
      <c r="F42" s="360"/>
      <c r="G42" s="361"/>
      <c r="H42" s="362"/>
      <c r="I42" s="360"/>
      <c r="J42" s="360"/>
      <c r="K42" s="360"/>
      <c r="L42" s="360"/>
      <c r="M42" s="365"/>
      <c r="N42" s="360"/>
      <c r="O42" s="360"/>
      <c r="P42" s="360"/>
      <c r="Q42" s="360"/>
      <c r="R42" s="361"/>
      <c r="S42" s="362"/>
      <c r="T42" s="365"/>
      <c r="U42" s="360"/>
      <c r="V42" s="360"/>
      <c r="W42" s="360"/>
      <c r="X42" s="360"/>
      <c r="Y42" s="362"/>
      <c r="Z42" s="365"/>
      <c r="AA42" s="360"/>
      <c r="AB42" s="360"/>
      <c r="AC42" s="360"/>
      <c r="AD42" s="363"/>
    </row>
    <row r="43" spans="1:30" s="251" customFormat="1" x14ac:dyDescent="0.35">
      <c r="A43" s="273"/>
      <c r="B43" s="362"/>
      <c r="C43" s="360"/>
      <c r="D43" s="360"/>
      <c r="E43" s="360"/>
      <c r="F43" s="360"/>
      <c r="G43" s="361"/>
      <c r="H43" s="362"/>
      <c r="I43" s="360"/>
      <c r="J43" s="360"/>
      <c r="K43" s="360"/>
      <c r="L43" s="360"/>
      <c r="M43" s="365"/>
      <c r="N43" s="360"/>
      <c r="O43" s="360"/>
      <c r="P43" s="360"/>
      <c r="Q43" s="360"/>
      <c r="R43" s="361"/>
      <c r="S43" s="362"/>
      <c r="T43" s="365"/>
      <c r="U43" s="360"/>
      <c r="V43" s="360"/>
      <c r="W43" s="360"/>
      <c r="X43" s="360"/>
      <c r="Y43" s="362"/>
      <c r="Z43" s="365"/>
      <c r="AA43" s="360"/>
      <c r="AB43" s="360"/>
      <c r="AC43" s="360"/>
      <c r="AD43" s="363"/>
    </row>
    <row r="44" spans="1:30" s="251" customFormat="1" x14ac:dyDescent="0.35">
      <c r="A44" s="273"/>
      <c r="B44" s="362"/>
      <c r="C44" s="360"/>
      <c r="D44" s="360"/>
      <c r="E44" s="360"/>
      <c r="F44" s="360"/>
      <c r="G44" s="361"/>
      <c r="H44" s="362"/>
      <c r="I44" s="360"/>
      <c r="J44" s="360"/>
      <c r="K44" s="360"/>
      <c r="L44" s="360"/>
      <c r="M44" s="365"/>
      <c r="N44" s="360"/>
      <c r="O44" s="360"/>
      <c r="P44" s="360"/>
      <c r="Q44" s="360"/>
      <c r="R44" s="361"/>
      <c r="S44" s="362"/>
      <c r="T44" s="365"/>
      <c r="U44" s="360"/>
      <c r="V44" s="360"/>
      <c r="W44" s="360"/>
      <c r="X44" s="360"/>
      <c r="Y44" s="362"/>
      <c r="Z44" s="365"/>
      <c r="AA44" s="360"/>
      <c r="AB44" s="360"/>
      <c r="AC44" s="360"/>
      <c r="AD44" s="363"/>
    </row>
    <row r="45" spans="1:30" s="251" customFormat="1" x14ac:dyDescent="0.35">
      <c r="A45" s="273"/>
      <c r="B45" s="362"/>
      <c r="C45" s="360"/>
      <c r="D45" s="360"/>
      <c r="E45" s="360"/>
      <c r="F45" s="360"/>
      <c r="G45" s="361"/>
      <c r="H45" s="362"/>
      <c r="I45" s="360"/>
      <c r="J45" s="360"/>
      <c r="K45" s="360"/>
      <c r="L45" s="360"/>
      <c r="M45" s="365"/>
      <c r="N45" s="360"/>
      <c r="O45" s="360"/>
      <c r="P45" s="360"/>
      <c r="Q45" s="360"/>
      <c r="R45" s="361"/>
      <c r="S45" s="362"/>
      <c r="T45" s="365"/>
      <c r="U45" s="360"/>
      <c r="V45" s="360"/>
      <c r="W45" s="360"/>
      <c r="X45" s="360"/>
      <c r="Y45" s="362"/>
      <c r="Z45" s="365"/>
      <c r="AA45" s="360"/>
      <c r="AB45" s="360"/>
      <c r="AC45" s="360"/>
      <c r="AD45" s="363"/>
    </row>
    <row r="46" spans="1:30" s="251" customFormat="1" x14ac:dyDescent="0.35">
      <c r="A46" s="273"/>
      <c r="B46" s="362"/>
      <c r="C46" s="360"/>
      <c r="D46" s="360"/>
      <c r="E46" s="360"/>
      <c r="F46" s="360"/>
      <c r="G46" s="361"/>
      <c r="H46" s="362"/>
      <c r="I46" s="360"/>
      <c r="J46" s="360"/>
      <c r="K46" s="360"/>
      <c r="L46" s="360"/>
      <c r="M46" s="365"/>
      <c r="N46" s="360"/>
      <c r="O46" s="360"/>
      <c r="P46" s="360"/>
      <c r="Q46" s="360"/>
      <c r="R46" s="361"/>
      <c r="S46" s="362"/>
      <c r="T46" s="365"/>
      <c r="U46" s="360"/>
      <c r="V46" s="360"/>
      <c r="W46" s="360"/>
      <c r="X46" s="360"/>
      <c r="Y46" s="362"/>
      <c r="Z46" s="365"/>
      <c r="AA46" s="360"/>
      <c r="AB46" s="360"/>
      <c r="AC46" s="360"/>
      <c r="AD46" s="363"/>
    </row>
    <row r="47" spans="1:30" s="251" customFormat="1" x14ac:dyDescent="0.35">
      <c r="A47" s="273"/>
      <c r="B47" s="362"/>
      <c r="C47" s="360"/>
      <c r="D47" s="360"/>
      <c r="E47" s="360"/>
      <c r="F47" s="360"/>
      <c r="G47" s="361"/>
      <c r="H47" s="362"/>
      <c r="I47" s="360"/>
      <c r="J47" s="360"/>
      <c r="K47" s="360"/>
      <c r="L47" s="360"/>
      <c r="M47" s="365"/>
      <c r="N47" s="360"/>
      <c r="O47" s="360"/>
      <c r="P47" s="360"/>
      <c r="Q47" s="360"/>
      <c r="R47" s="361"/>
      <c r="S47" s="362"/>
      <c r="T47" s="365"/>
      <c r="U47" s="360"/>
      <c r="V47" s="360"/>
      <c r="W47" s="360"/>
      <c r="X47" s="360"/>
      <c r="Y47" s="362"/>
      <c r="Z47" s="365"/>
      <c r="AA47" s="360"/>
      <c r="AB47" s="360"/>
      <c r="AC47" s="360"/>
      <c r="AD47" s="363"/>
    </row>
    <row r="48" spans="1:30" s="251" customFormat="1" x14ac:dyDescent="0.35">
      <c r="A48" s="273"/>
      <c r="B48" s="362"/>
      <c r="C48" s="360"/>
      <c r="D48" s="360"/>
      <c r="E48" s="360"/>
      <c r="F48" s="360"/>
      <c r="G48" s="361"/>
      <c r="H48" s="362"/>
      <c r="I48" s="360"/>
      <c r="J48" s="360"/>
      <c r="K48" s="360"/>
      <c r="L48" s="360"/>
      <c r="M48" s="365"/>
      <c r="N48" s="360"/>
      <c r="O48" s="360"/>
      <c r="P48" s="360"/>
      <c r="Q48" s="360"/>
      <c r="R48" s="361"/>
      <c r="S48" s="362"/>
      <c r="T48" s="365"/>
      <c r="U48" s="360"/>
      <c r="V48" s="360"/>
      <c r="W48" s="360"/>
      <c r="X48" s="360"/>
      <c r="Y48" s="362"/>
      <c r="Z48" s="365"/>
      <c r="AA48" s="360"/>
      <c r="AB48" s="360"/>
      <c r="AC48" s="360"/>
      <c r="AD48" s="363"/>
    </row>
    <row r="49" spans="1:30" s="251" customFormat="1" x14ac:dyDescent="0.35">
      <c r="A49" s="273"/>
      <c r="B49" s="362"/>
      <c r="C49" s="360"/>
      <c r="D49" s="360"/>
      <c r="E49" s="360"/>
      <c r="F49" s="360"/>
      <c r="G49" s="361"/>
      <c r="H49" s="362"/>
      <c r="I49" s="360"/>
      <c r="J49" s="360"/>
      <c r="K49" s="360"/>
      <c r="L49" s="360"/>
      <c r="M49" s="365"/>
      <c r="N49" s="360"/>
      <c r="O49" s="360"/>
      <c r="P49" s="360"/>
      <c r="Q49" s="360"/>
      <c r="R49" s="361"/>
      <c r="S49" s="362"/>
      <c r="T49" s="365"/>
      <c r="U49" s="360"/>
      <c r="V49" s="360"/>
      <c r="W49" s="360"/>
      <c r="X49" s="360"/>
      <c r="Y49" s="362"/>
      <c r="Z49" s="365"/>
      <c r="AA49" s="360"/>
      <c r="AB49" s="360"/>
      <c r="AC49" s="360"/>
      <c r="AD49" s="363"/>
    </row>
    <row r="50" spans="1:30" s="251" customFormat="1" ht="13.5" thickBot="1" x14ac:dyDescent="0.4">
      <c r="A50" s="273"/>
      <c r="B50" s="367"/>
      <c r="C50" s="368"/>
      <c r="D50" s="368"/>
      <c r="E50" s="368"/>
      <c r="F50" s="368"/>
      <c r="G50" s="369"/>
      <c r="H50" s="367"/>
      <c r="I50" s="368"/>
      <c r="J50" s="368"/>
      <c r="K50" s="368"/>
      <c r="L50" s="368"/>
      <c r="M50" s="371"/>
      <c r="N50" s="368"/>
      <c r="O50" s="368"/>
      <c r="P50" s="368"/>
      <c r="Q50" s="368"/>
      <c r="R50" s="369"/>
      <c r="S50" s="367"/>
      <c r="T50" s="371"/>
      <c r="U50" s="368"/>
      <c r="V50" s="368"/>
      <c r="W50" s="368"/>
      <c r="X50" s="368"/>
      <c r="Y50" s="367"/>
      <c r="Z50" s="371"/>
      <c r="AA50" s="368"/>
      <c r="AB50" s="368"/>
      <c r="AC50" s="368"/>
      <c r="AD50" s="370"/>
    </row>
    <row r="51" spans="1:30" s="251" customFormat="1" x14ac:dyDescent="0.35">
      <c r="A51" s="273"/>
    </row>
    <row r="52" spans="1:30" s="251" customFormat="1" x14ac:dyDescent="0.35">
      <c r="A52" s="273"/>
    </row>
    <row r="53" spans="1:30" s="251" customFormat="1" x14ac:dyDescent="0.35">
      <c r="A53" s="273"/>
    </row>
    <row r="54" spans="1:30" s="251" customFormat="1" x14ac:dyDescent="0.35">
      <c r="A54" s="273"/>
    </row>
    <row r="55" spans="1:30" s="251" customFormat="1" x14ac:dyDescent="0.35">
      <c r="A55" s="273"/>
    </row>
    <row r="56" spans="1:30" s="251" customFormat="1" x14ac:dyDescent="0.35">
      <c r="A56" s="273"/>
    </row>
  </sheetData>
  <mergeCells count="6">
    <mergeCell ref="Y3:AD3"/>
    <mergeCell ref="B2:AD2"/>
    <mergeCell ref="B3:G3"/>
    <mergeCell ref="H3:L3"/>
    <mergeCell ref="M3:R3"/>
    <mergeCell ref="S3:X3"/>
  </mergeCells>
  <pageMargins left="0.7" right="0.7" top="0.75" bottom="0.75" header="0.3" footer="0.3"/>
  <pageSetup paperSize="9" scale="48" orientation="portrait" horizontalDpi="0" verticalDpi="0" r:id="rId1"/>
  <colBreaks count="2" manualBreakCount="2">
    <brk id="7" max="1048575" man="1"/>
    <brk id="12"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12DF2-CFCA-468A-84E9-7C90ADF6BBA7}">
  <sheetPr>
    <tabColor rgb="FF00B0F0"/>
  </sheetPr>
  <dimension ref="A1:N103"/>
  <sheetViews>
    <sheetView showGridLines="0" zoomScale="80" zoomScaleNormal="80" workbookViewId="0">
      <pane xSplit="4" ySplit="3" topLeftCell="E4" activePane="bottomRight" state="frozen"/>
      <selection activeCell="B36" sqref="B36:G43"/>
      <selection pane="topRight" activeCell="B36" sqref="B36:G43"/>
      <selection pane="bottomLeft" activeCell="B36" sqref="B36:G43"/>
      <selection pane="bottomRight" activeCell="B36" sqref="B36:G43"/>
    </sheetView>
  </sheetViews>
  <sheetFormatPr defaultColWidth="9.81640625" defaultRowHeight="13" x14ac:dyDescent="0.3"/>
  <cols>
    <col min="1" max="1" width="2.7265625" style="339" customWidth="1"/>
    <col min="2" max="2" width="4" style="372" bestFit="1" customWidth="1"/>
    <col min="3" max="3" width="16.54296875" style="251" bestFit="1" customWidth="1"/>
    <col min="4" max="4" width="20.7265625" style="251" customWidth="1"/>
    <col min="5" max="5" width="27.54296875" style="251" bestFit="1" customWidth="1"/>
    <col min="6" max="13" width="22.81640625" style="211" bestFit="1" customWidth="1"/>
    <col min="14" max="14" width="24" style="211" bestFit="1" customWidth="1"/>
    <col min="15" max="16384" width="9.81640625" style="211"/>
  </cols>
  <sheetData>
    <row r="1" spans="1:14" ht="13.5" thickBot="1" x14ac:dyDescent="0.35"/>
    <row r="2" spans="1:14" ht="19.5" thickBot="1" x14ac:dyDescent="0.35">
      <c r="B2" s="745" t="s">
        <v>116</v>
      </c>
      <c r="C2" s="746"/>
      <c r="D2" s="746"/>
      <c r="E2" s="746"/>
      <c r="F2" s="746"/>
      <c r="G2" s="746"/>
      <c r="H2" s="746"/>
      <c r="I2" s="746"/>
      <c r="J2" s="746"/>
      <c r="K2" s="746"/>
      <c r="L2" s="746"/>
      <c r="M2" s="746"/>
      <c r="N2" s="747"/>
    </row>
    <row r="3" spans="1:14" s="251" customFormat="1" ht="29.5" thickBot="1" x14ac:dyDescent="0.4">
      <c r="A3" s="273"/>
      <c r="B3" s="373" t="s">
        <v>419</v>
      </c>
      <c r="C3" s="374" t="s">
        <v>469</v>
      </c>
      <c r="D3" s="375" t="s">
        <v>470</v>
      </c>
      <c r="E3" s="376" t="s">
        <v>471</v>
      </c>
      <c r="F3" s="376" t="s">
        <v>472</v>
      </c>
      <c r="G3" s="376" t="s">
        <v>473</v>
      </c>
      <c r="H3" s="376" t="s">
        <v>474</v>
      </c>
      <c r="I3" s="376" t="s">
        <v>475</v>
      </c>
      <c r="J3" s="376" t="s">
        <v>476</v>
      </c>
      <c r="K3" s="376" t="s">
        <v>477</v>
      </c>
      <c r="L3" s="376" t="s">
        <v>478</v>
      </c>
      <c r="M3" s="376" t="s">
        <v>479</v>
      </c>
      <c r="N3" s="377" t="s">
        <v>480</v>
      </c>
    </row>
    <row r="4" spans="1:14" x14ac:dyDescent="0.3">
      <c r="B4" s="378">
        <v>1</v>
      </c>
      <c r="C4" s="379"/>
      <c r="D4" s="354"/>
      <c r="E4" s="380"/>
      <c r="F4" s="381"/>
      <c r="G4" s="381"/>
      <c r="H4" s="381"/>
      <c r="I4" s="381"/>
      <c r="J4" s="381"/>
      <c r="K4" s="381"/>
      <c r="L4" s="381"/>
      <c r="M4" s="381"/>
      <c r="N4" s="382"/>
    </row>
    <row r="5" spans="1:14" x14ac:dyDescent="0.3">
      <c r="B5" s="383">
        <v>2</v>
      </c>
      <c r="C5" s="379"/>
      <c r="D5" s="360"/>
      <c r="E5" s="384"/>
      <c r="F5" s="385"/>
      <c r="G5" s="385"/>
      <c r="H5" s="385"/>
      <c r="I5" s="385"/>
      <c r="J5" s="385"/>
      <c r="K5" s="385"/>
      <c r="L5" s="385"/>
      <c r="M5" s="385"/>
      <c r="N5" s="386"/>
    </row>
    <row r="6" spans="1:14" x14ac:dyDescent="0.3">
      <c r="B6" s="383">
        <v>3</v>
      </c>
      <c r="C6" s="379"/>
      <c r="D6" s="360"/>
      <c r="E6" s="384"/>
      <c r="F6" s="385"/>
      <c r="G6" s="385"/>
      <c r="H6" s="385"/>
      <c r="I6" s="385"/>
      <c r="J6" s="385"/>
      <c r="K6" s="385"/>
      <c r="L6" s="385"/>
      <c r="M6" s="385"/>
      <c r="N6" s="386"/>
    </row>
    <row r="7" spans="1:14" x14ac:dyDescent="0.3">
      <c r="B7" s="383">
        <v>4</v>
      </c>
      <c r="C7" s="379"/>
      <c r="D7" s="360"/>
      <c r="E7" s="384"/>
      <c r="F7" s="385"/>
      <c r="G7" s="385"/>
      <c r="H7" s="385"/>
      <c r="I7" s="385"/>
      <c r="J7" s="385"/>
      <c r="K7" s="385"/>
      <c r="L7" s="385"/>
      <c r="M7" s="385"/>
      <c r="N7" s="386"/>
    </row>
    <row r="8" spans="1:14" x14ac:dyDescent="0.3">
      <c r="B8" s="383">
        <v>5</v>
      </c>
      <c r="C8" s="379"/>
      <c r="D8" s="360"/>
      <c r="E8" s="384"/>
      <c r="F8" s="385"/>
      <c r="G8" s="385"/>
      <c r="H8" s="385"/>
      <c r="I8" s="385"/>
      <c r="J8" s="385"/>
      <c r="K8" s="385"/>
      <c r="L8" s="385"/>
      <c r="M8" s="385"/>
      <c r="N8" s="386"/>
    </row>
    <row r="9" spans="1:14" x14ac:dyDescent="0.3">
      <c r="B9" s="383">
        <v>6</v>
      </c>
      <c r="C9" s="379"/>
      <c r="D9" s="360"/>
      <c r="E9" s="384"/>
      <c r="F9" s="385"/>
      <c r="G9" s="385"/>
      <c r="H9" s="385"/>
      <c r="I9" s="385"/>
      <c r="J9" s="385"/>
      <c r="K9" s="385"/>
      <c r="L9" s="385"/>
      <c r="M9" s="385"/>
      <c r="N9" s="386"/>
    </row>
    <row r="10" spans="1:14" x14ac:dyDescent="0.3">
      <c r="B10" s="383">
        <v>7</v>
      </c>
      <c r="C10" s="379"/>
      <c r="D10" s="360"/>
      <c r="E10" s="384"/>
      <c r="F10" s="385"/>
      <c r="G10" s="385"/>
      <c r="H10" s="385"/>
      <c r="I10" s="385"/>
      <c r="J10" s="385"/>
      <c r="K10" s="385"/>
      <c r="L10" s="385"/>
      <c r="M10" s="385"/>
      <c r="N10" s="386"/>
    </row>
    <row r="11" spans="1:14" x14ac:dyDescent="0.3">
      <c r="B11" s="383">
        <v>8</v>
      </c>
      <c r="C11" s="379"/>
      <c r="D11" s="360"/>
      <c r="E11" s="384"/>
      <c r="F11" s="385"/>
      <c r="G11" s="385"/>
      <c r="H11" s="385"/>
      <c r="I11" s="385"/>
      <c r="J11" s="385"/>
      <c r="K11" s="385"/>
      <c r="L11" s="385"/>
      <c r="M11" s="385"/>
      <c r="N11" s="386"/>
    </row>
    <row r="12" spans="1:14" x14ac:dyDescent="0.3">
      <c r="B12" s="383">
        <v>9</v>
      </c>
      <c r="C12" s="379"/>
      <c r="D12" s="360"/>
      <c r="E12" s="384"/>
      <c r="F12" s="385"/>
      <c r="G12" s="385"/>
      <c r="H12" s="385"/>
      <c r="I12" s="385"/>
      <c r="J12" s="385"/>
      <c r="K12" s="385"/>
      <c r="L12" s="385"/>
      <c r="M12" s="385"/>
      <c r="N12" s="386"/>
    </row>
    <row r="13" spans="1:14" x14ac:dyDescent="0.3">
      <c r="B13" s="383">
        <v>10</v>
      </c>
      <c r="C13" s="379"/>
      <c r="D13" s="360"/>
      <c r="E13" s="384"/>
      <c r="F13" s="385"/>
      <c r="G13" s="385"/>
      <c r="H13" s="385"/>
      <c r="I13" s="385"/>
      <c r="J13" s="385"/>
      <c r="K13" s="385"/>
      <c r="L13" s="385"/>
      <c r="M13" s="385"/>
      <c r="N13" s="386"/>
    </row>
    <row r="14" spans="1:14" x14ac:dyDescent="0.3">
      <c r="B14" s="383">
        <v>11</v>
      </c>
      <c r="C14" s="379"/>
      <c r="D14" s="360"/>
      <c r="E14" s="384"/>
      <c r="F14" s="385"/>
      <c r="G14" s="385"/>
      <c r="H14" s="385"/>
      <c r="I14" s="385"/>
      <c r="J14" s="385"/>
      <c r="K14" s="385"/>
      <c r="L14" s="385"/>
      <c r="M14" s="385"/>
      <c r="N14" s="386"/>
    </row>
    <row r="15" spans="1:14" x14ac:dyDescent="0.3">
      <c r="B15" s="383">
        <v>12</v>
      </c>
      <c r="C15" s="379"/>
      <c r="D15" s="360"/>
      <c r="E15" s="384"/>
      <c r="F15" s="385"/>
      <c r="G15" s="385"/>
      <c r="H15" s="385"/>
      <c r="I15" s="385"/>
      <c r="J15" s="385"/>
      <c r="K15" s="385"/>
      <c r="L15" s="385"/>
      <c r="M15" s="385"/>
      <c r="N15" s="386"/>
    </row>
    <row r="16" spans="1:14" x14ac:dyDescent="0.3">
      <c r="B16" s="383">
        <v>13</v>
      </c>
      <c r="C16" s="379"/>
      <c r="D16" s="360"/>
      <c r="E16" s="384"/>
      <c r="F16" s="385"/>
      <c r="G16" s="385"/>
      <c r="H16" s="385"/>
      <c r="I16" s="385"/>
      <c r="J16" s="385"/>
      <c r="K16" s="385"/>
      <c r="L16" s="385"/>
      <c r="M16" s="385"/>
      <c r="N16" s="386"/>
    </row>
    <row r="17" spans="2:14" x14ac:dyDescent="0.3">
      <c r="B17" s="383">
        <v>14</v>
      </c>
      <c r="C17" s="379"/>
      <c r="D17" s="360"/>
      <c r="E17" s="384"/>
      <c r="F17" s="385"/>
      <c r="G17" s="385"/>
      <c r="H17" s="385"/>
      <c r="I17" s="385"/>
      <c r="J17" s="385"/>
      <c r="K17" s="385"/>
      <c r="L17" s="385"/>
      <c r="M17" s="385"/>
      <c r="N17" s="386"/>
    </row>
    <row r="18" spans="2:14" x14ac:dyDescent="0.3">
      <c r="B18" s="383">
        <v>15</v>
      </c>
      <c r="C18" s="379"/>
      <c r="D18" s="360"/>
      <c r="E18" s="384"/>
      <c r="F18" s="385"/>
      <c r="G18" s="385"/>
      <c r="H18" s="385"/>
      <c r="I18" s="385"/>
      <c r="J18" s="385"/>
      <c r="K18" s="385"/>
      <c r="L18" s="385"/>
      <c r="M18" s="385"/>
      <c r="N18" s="386"/>
    </row>
    <row r="19" spans="2:14" x14ac:dyDescent="0.3">
      <c r="B19" s="383">
        <v>16</v>
      </c>
      <c r="C19" s="379"/>
      <c r="D19" s="360"/>
      <c r="E19" s="384"/>
      <c r="F19" s="385"/>
      <c r="G19" s="385"/>
      <c r="H19" s="385"/>
      <c r="I19" s="385"/>
      <c r="J19" s="385"/>
      <c r="K19" s="385"/>
      <c r="L19" s="385"/>
      <c r="M19" s="385"/>
      <c r="N19" s="386"/>
    </row>
    <row r="20" spans="2:14" x14ac:dyDescent="0.3">
      <c r="B20" s="383">
        <v>17</v>
      </c>
      <c r="C20" s="379"/>
      <c r="D20" s="360"/>
      <c r="E20" s="384"/>
      <c r="F20" s="385"/>
      <c r="G20" s="385"/>
      <c r="H20" s="385"/>
      <c r="I20" s="385"/>
      <c r="J20" s="385"/>
      <c r="K20" s="385"/>
      <c r="L20" s="385"/>
      <c r="M20" s="385"/>
      <c r="N20" s="386"/>
    </row>
    <row r="21" spans="2:14" x14ac:dyDescent="0.3">
      <c r="B21" s="383">
        <v>18</v>
      </c>
      <c r="C21" s="379"/>
      <c r="D21" s="360"/>
      <c r="E21" s="384"/>
      <c r="F21" s="385"/>
      <c r="G21" s="385"/>
      <c r="H21" s="385"/>
      <c r="I21" s="385"/>
      <c r="J21" s="385"/>
      <c r="K21" s="385"/>
      <c r="L21" s="385"/>
      <c r="M21" s="385"/>
      <c r="N21" s="386"/>
    </row>
    <row r="22" spans="2:14" x14ac:dyDescent="0.3">
      <c r="B22" s="383">
        <v>19</v>
      </c>
      <c r="C22" s="379"/>
      <c r="D22" s="360"/>
      <c r="E22" s="384"/>
      <c r="F22" s="385"/>
      <c r="G22" s="385"/>
      <c r="H22" s="385"/>
      <c r="I22" s="385"/>
      <c r="J22" s="385"/>
      <c r="K22" s="385"/>
      <c r="L22" s="385"/>
      <c r="M22" s="385"/>
      <c r="N22" s="386"/>
    </row>
    <row r="23" spans="2:14" x14ac:dyDescent="0.3">
      <c r="B23" s="383">
        <v>20</v>
      </c>
      <c r="C23" s="379"/>
      <c r="D23" s="360"/>
      <c r="E23" s="384"/>
      <c r="F23" s="385"/>
      <c r="G23" s="385"/>
      <c r="H23" s="385"/>
      <c r="I23" s="385"/>
      <c r="J23" s="385"/>
      <c r="K23" s="385"/>
      <c r="L23" s="385"/>
      <c r="M23" s="385"/>
      <c r="N23" s="386"/>
    </row>
    <row r="24" spans="2:14" x14ac:dyDescent="0.3">
      <c r="B24" s="383">
        <v>21</v>
      </c>
      <c r="C24" s="379"/>
      <c r="D24" s="360"/>
      <c r="E24" s="384"/>
      <c r="F24" s="385"/>
      <c r="G24" s="385"/>
      <c r="H24" s="385"/>
      <c r="I24" s="385"/>
      <c r="J24" s="385"/>
      <c r="K24" s="385"/>
      <c r="L24" s="385"/>
      <c r="M24" s="385"/>
      <c r="N24" s="386"/>
    </row>
    <row r="25" spans="2:14" x14ac:dyDescent="0.3">
      <c r="B25" s="383">
        <v>22</v>
      </c>
      <c r="C25" s="379"/>
      <c r="D25" s="360"/>
      <c r="E25" s="384"/>
      <c r="F25" s="385"/>
      <c r="G25" s="385"/>
      <c r="H25" s="385"/>
      <c r="I25" s="385"/>
      <c r="J25" s="385"/>
      <c r="K25" s="385"/>
      <c r="L25" s="385"/>
      <c r="M25" s="385"/>
      <c r="N25" s="386"/>
    </row>
    <row r="26" spans="2:14" x14ac:dyDescent="0.3">
      <c r="B26" s="383">
        <v>23</v>
      </c>
      <c r="C26" s="379"/>
      <c r="D26" s="360"/>
      <c r="E26" s="384"/>
      <c r="F26" s="385"/>
      <c r="G26" s="385"/>
      <c r="H26" s="385"/>
      <c r="I26" s="385"/>
      <c r="J26" s="385"/>
      <c r="K26" s="385"/>
      <c r="L26" s="385"/>
      <c r="M26" s="385"/>
      <c r="N26" s="386"/>
    </row>
    <row r="27" spans="2:14" x14ac:dyDescent="0.3">
      <c r="B27" s="383">
        <v>24</v>
      </c>
      <c r="C27" s="379"/>
      <c r="D27" s="360"/>
      <c r="E27" s="360"/>
      <c r="F27" s="385"/>
      <c r="G27" s="385"/>
      <c r="H27" s="385"/>
      <c r="I27" s="385"/>
      <c r="J27" s="385"/>
      <c r="K27" s="385"/>
      <c r="L27" s="385"/>
      <c r="M27" s="385"/>
      <c r="N27" s="386"/>
    </row>
    <row r="28" spans="2:14" x14ac:dyDescent="0.3">
      <c r="B28" s="383">
        <v>25</v>
      </c>
      <c r="C28" s="379"/>
      <c r="D28" s="360"/>
      <c r="E28" s="360"/>
      <c r="F28" s="385"/>
      <c r="G28" s="385"/>
      <c r="H28" s="385"/>
      <c r="I28" s="385"/>
      <c r="J28" s="385"/>
      <c r="K28" s="385"/>
      <c r="L28" s="385"/>
      <c r="M28" s="385"/>
      <c r="N28" s="386"/>
    </row>
    <row r="29" spans="2:14" x14ac:dyDescent="0.3">
      <c r="B29" s="383">
        <v>26</v>
      </c>
      <c r="C29" s="379"/>
      <c r="D29" s="360"/>
      <c r="E29" s="360"/>
      <c r="F29" s="385"/>
      <c r="G29" s="385"/>
      <c r="H29" s="385"/>
      <c r="I29" s="385"/>
      <c r="J29" s="385"/>
      <c r="K29" s="385"/>
      <c r="L29" s="385"/>
      <c r="M29" s="385"/>
      <c r="N29" s="386"/>
    </row>
    <row r="30" spans="2:14" x14ac:dyDescent="0.3">
      <c r="B30" s="383">
        <v>27</v>
      </c>
      <c r="C30" s="379"/>
      <c r="D30" s="360"/>
      <c r="E30" s="360"/>
      <c r="F30" s="385"/>
      <c r="G30" s="385"/>
      <c r="H30" s="385"/>
      <c r="I30" s="385"/>
      <c r="J30" s="385"/>
      <c r="K30" s="385"/>
      <c r="L30" s="385"/>
      <c r="M30" s="385"/>
      <c r="N30" s="386"/>
    </row>
    <row r="31" spans="2:14" x14ac:dyDescent="0.3">
      <c r="B31" s="383">
        <v>28</v>
      </c>
      <c r="C31" s="379"/>
      <c r="D31" s="360"/>
      <c r="E31" s="360"/>
      <c r="F31" s="385"/>
      <c r="G31" s="385"/>
      <c r="H31" s="385"/>
      <c r="I31" s="385"/>
      <c r="J31" s="385"/>
      <c r="K31" s="385"/>
      <c r="L31" s="385"/>
      <c r="M31" s="385"/>
      <c r="N31" s="386"/>
    </row>
    <row r="32" spans="2:14" x14ac:dyDescent="0.3">
      <c r="B32" s="383">
        <v>29</v>
      </c>
      <c r="C32" s="379"/>
      <c r="D32" s="360"/>
      <c r="E32" s="360"/>
      <c r="F32" s="385"/>
      <c r="G32" s="385"/>
      <c r="H32" s="385"/>
      <c r="I32" s="385"/>
      <c r="J32" s="385"/>
      <c r="K32" s="385"/>
      <c r="L32" s="385"/>
      <c r="M32" s="385"/>
      <c r="N32" s="386"/>
    </row>
    <row r="33" spans="2:14" x14ac:dyDescent="0.3">
      <c r="B33" s="383">
        <v>30</v>
      </c>
      <c r="C33" s="379"/>
      <c r="D33" s="360"/>
      <c r="E33" s="360"/>
      <c r="F33" s="385"/>
      <c r="G33" s="385"/>
      <c r="H33" s="385"/>
      <c r="I33" s="385"/>
      <c r="J33" s="385"/>
      <c r="K33" s="385"/>
      <c r="L33" s="385"/>
      <c r="M33" s="385"/>
      <c r="N33" s="386"/>
    </row>
    <row r="34" spans="2:14" x14ac:dyDescent="0.3">
      <c r="B34" s="383">
        <v>31</v>
      </c>
      <c r="C34" s="379"/>
      <c r="D34" s="360"/>
      <c r="E34" s="360"/>
      <c r="F34" s="385"/>
      <c r="G34" s="385"/>
      <c r="H34" s="385"/>
      <c r="I34" s="385"/>
      <c r="J34" s="385"/>
      <c r="K34" s="385"/>
      <c r="L34" s="385"/>
      <c r="M34" s="385"/>
      <c r="N34" s="386"/>
    </row>
    <row r="35" spans="2:14" x14ac:dyDescent="0.3">
      <c r="B35" s="383">
        <v>32</v>
      </c>
      <c r="C35" s="379"/>
      <c r="D35" s="360"/>
      <c r="E35" s="360"/>
      <c r="F35" s="385"/>
      <c r="G35" s="385"/>
      <c r="H35" s="385"/>
      <c r="I35" s="385"/>
      <c r="J35" s="385"/>
      <c r="K35" s="385"/>
      <c r="L35" s="385"/>
      <c r="M35" s="385"/>
      <c r="N35" s="386"/>
    </row>
    <row r="36" spans="2:14" x14ac:dyDescent="0.3">
      <c r="B36" s="383">
        <v>33</v>
      </c>
      <c r="C36" s="379"/>
      <c r="D36" s="360"/>
      <c r="E36" s="360"/>
      <c r="F36" s="385"/>
      <c r="G36" s="385"/>
      <c r="H36" s="385"/>
      <c r="I36" s="385"/>
      <c r="J36" s="385"/>
      <c r="K36" s="385"/>
      <c r="L36" s="385"/>
      <c r="M36" s="385"/>
      <c r="N36" s="386"/>
    </row>
    <row r="37" spans="2:14" x14ac:dyDescent="0.3">
      <c r="B37" s="383">
        <v>34</v>
      </c>
      <c r="C37" s="379"/>
      <c r="D37" s="360"/>
      <c r="E37" s="360"/>
      <c r="F37" s="385"/>
      <c r="G37" s="385"/>
      <c r="H37" s="385"/>
      <c r="I37" s="385"/>
      <c r="J37" s="385"/>
      <c r="K37" s="385"/>
      <c r="L37" s="385"/>
      <c r="M37" s="385"/>
      <c r="N37" s="386"/>
    </row>
    <row r="38" spans="2:14" x14ac:dyDescent="0.3">
      <c r="B38" s="383">
        <v>35</v>
      </c>
      <c r="C38" s="379"/>
      <c r="D38" s="360"/>
      <c r="E38" s="360"/>
      <c r="F38" s="385"/>
      <c r="G38" s="385"/>
      <c r="H38" s="385"/>
      <c r="I38" s="385"/>
      <c r="J38" s="385"/>
      <c r="K38" s="385"/>
      <c r="L38" s="385"/>
      <c r="M38" s="385"/>
      <c r="N38" s="386"/>
    </row>
    <row r="39" spans="2:14" x14ac:dyDescent="0.3">
      <c r="B39" s="383">
        <v>36</v>
      </c>
      <c r="C39" s="379"/>
      <c r="D39" s="360"/>
      <c r="E39" s="360"/>
      <c r="F39" s="385"/>
      <c r="G39" s="385"/>
      <c r="H39" s="385"/>
      <c r="I39" s="385"/>
      <c r="J39" s="385"/>
      <c r="K39" s="385"/>
      <c r="L39" s="385"/>
      <c r="M39" s="385"/>
      <c r="N39" s="386"/>
    </row>
    <row r="40" spans="2:14" x14ac:dyDescent="0.3">
      <c r="B40" s="383">
        <v>37</v>
      </c>
      <c r="C40" s="379"/>
      <c r="D40" s="360"/>
      <c r="E40" s="360"/>
      <c r="F40" s="385"/>
      <c r="G40" s="385"/>
      <c r="H40" s="385"/>
      <c r="I40" s="385"/>
      <c r="J40" s="385"/>
      <c r="K40" s="385"/>
      <c r="L40" s="385"/>
      <c r="M40" s="385"/>
      <c r="N40" s="386"/>
    </row>
    <row r="41" spans="2:14" x14ac:dyDescent="0.3">
      <c r="B41" s="383">
        <v>38</v>
      </c>
      <c r="C41" s="379"/>
      <c r="D41" s="360"/>
      <c r="E41" s="360"/>
      <c r="F41" s="385"/>
      <c r="G41" s="385"/>
      <c r="H41" s="385"/>
      <c r="I41" s="385"/>
      <c r="J41" s="385"/>
      <c r="K41" s="385"/>
      <c r="L41" s="385"/>
      <c r="M41" s="385"/>
      <c r="N41" s="386"/>
    </row>
    <row r="42" spans="2:14" x14ac:dyDescent="0.3">
      <c r="B42" s="383">
        <v>39</v>
      </c>
      <c r="C42" s="379"/>
      <c r="D42" s="360"/>
      <c r="E42" s="360"/>
      <c r="F42" s="385"/>
      <c r="G42" s="385"/>
      <c r="H42" s="385"/>
      <c r="I42" s="385"/>
      <c r="J42" s="385"/>
      <c r="K42" s="385"/>
      <c r="L42" s="385"/>
      <c r="M42" s="385"/>
      <c r="N42" s="386"/>
    </row>
    <row r="43" spans="2:14" x14ac:dyDescent="0.3">
      <c r="B43" s="383">
        <v>40</v>
      </c>
      <c r="C43" s="379"/>
      <c r="D43" s="360"/>
      <c r="E43" s="360"/>
      <c r="F43" s="385"/>
      <c r="G43" s="385"/>
      <c r="H43" s="385"/>
      <c r="I43" s="385"/>
      <c r="J43" s="385"/>
      <c r="K43" s="385"/>
      <c r="L43" s="385"/>
      <c r="M43" s="385"/>
      <c r="N43" s="386"/>
    </row>
    <row r="44" spans="2:14" x14ac:dyDescent="0.3">
      <c r="B44" s="383">
        <v>41</v>
      </c>
      <c r="C44" s="379"/>
      <c r="D44" s="360"/>
      <c r="E44" s="360"/>
      <c r="F44" s="385"/>
      <c r="G44" s="385"/>
      <c r="H44" s="385"/>
      <c r="I44" s="385"/>
      <c r="J44" s="385"/>
      <c r="K44" s="385"/>
      <c r="L44" s="385"/>
      <c r="M44" s="385"/>
      <c r="N44" s="386"/>
    </row>
    <row r="45" spans="2:14" x14ac:dyDescent="0.3">
      <c r="B45" s="383">
        <v>42</v>
      </c>
      <c r="C45" s="379"/>
      <c r="D45" s="360"/>
      <c r="E45" s="360"/>
      <c r="F45" s="385"/>
      <c r="G45" s="385"/>
      <c r="H45" s="385"/>
      <c r="I45" s="385"/>
      <c r="J45" s="385"/>
      <c r="K45" s="385"/>
      <c r="L45" s="385"/>
      <c r="M45" s="385"/>
      <c r="N45" s="386"/>
    </row>
    <row r="46" spans="2:14" x14ac:dyDescent="0.3">
      <c r="B46" s="383">
        <v>43</v>
      </c>
      <c r="C46" s="379"/>
      <c r="D46" s="360"/>
      <c r="E46" s="360"/>
      <c r="F46" s="385"/>
      <c r="G46" s="385"/>
      <c r="H46" s="385"/>
      <c r="I46" s="385"/>
      <c r="J46" s="385"/>
      <c r="K46" s="385"/>
      <c r="L46" s="385"/>
      <c r="M46" s="385"/>
      <c r="N46" s="386"/>
    </row>
    <row r="47" spans="2:14" x14ac:dyDescent="0.3">
      <c r="B47" s="383">
        <v>44</v>
      </c>
      <c r="C47" s="379"/>
      <c r="D47" s="360"/>
      <c r="E47" s="360"/>
      <c r="F47" s="385"/>
      <c r="G47" s="385"/>
      <c r="H47" s="385"/>
      <c r="I47" s="385"/>
      <c r="J47" s="385"/>
      <c r="K47" s="385"/>
      <c r="L47" s="385"/>
      <c r="M47" s="385"/>
      <c r="N47" s="386"/>
    </row>
    <row r="48" spans="2:14" x14ac:dyDescent="0.3">
      <c r="B48" s="383">
        <v>45</v>
      </c>
      <c r="C48" s="379"/>
      <c r="D48" s="360"/>
      <c r="E48" s="360"/>
      <c r="F48" s="385"/>
      <c r="G48" s="385"/>
      <c r="H48" s="385"/>
      <c r="I48" s="385"/>
      <c r="J48" s="385"/>
      <c r="K48" s="385"/>
      <c r="L48" s="385"/>
      <c r="M48" s="385"/>
      <c r="N48" s="386"/>
    </row>
    <row r="49" spans="2:14" x14ac:dyDescent="0.3">
      <c r="B49" s="383">
        <v>46</v>
      </c>
      <c r="C49" s="379"/>
      <c r="D49" s="360"/>
      <c r="E49" s="360"/>
      <c r="F49" s="385"/>
      <c r="G49" s="385"/>
      <c r="H49" s="385"/>
      <c r="I49" s="385"/>
      <c r="J49" s="385"/>
      <c r="K49" s="385"/>
      <c r="L49" s="385"/>
      <c r="M49" s="385"/>
      <c r="N49" s="386"/>
    </row>
    <row r="50" spans="2:14" x14ac:dyDescent="0.3">
      <c r="B50" s="383">
        <v>47</v>
      </c>
      <c r="C50" s="379"/>
      <c r="D50" s="360"/>
      <c r="E50" s="360"/>
      <c r="F50" s="385"/>
      <c r="G50" s="385"/>
      <c r="H50" s="385"/>
      <c r="I50" s="385"/>
      <c r="J50" s="385"/>
      <c r="K50" s="385"/>
      <c r="L50" s="385"/>
      <c r="M50" s="385"/>
      <c r="N50" s="386"/>
    </row>
    <row r="51" spans="2:14" x14ac:dyDescent="0.3">
      <c r="B51" s="383">
        <v>48</v>
      </c>
      <c r="C51" s="379"/>
      <c r="D51" s="360"/>
      <c r="E51" s="360"/>
      <c r="F51" s="385"/>
      <c r="G51" s="385"/>
      <c r="H51" s="385"/>
      <c r="I51" s="385"/>
      <c r="J51" s="385"/>
      <c r="K51" s="385"/>
      <c r="L51" s="385"/>
      <c r="M51" s="385"/>
      <c r="N51" s="386"/>
    </row>
    <row r="52" spans="2:14" x14ac:dyDescent="0.3">
      <c r="B52" s="383">
        <v>49</v>
      </c>
      <c r="C52" s="379"/>
      <c r="D52" s="360"/>
      <c r="E52" s="360"/>
      <c r="F52" s="385"/>
      <c r="G52" s="385"/>
      <c r="H52" s="385"/>
      <c r="I52" s="385"/>
      <c r="J52" s="385"/>
      <c r="K52" s="385"/>
      <c r="L52" s="385"/>
      <c r="M52" s="385"/>
      <c r="N52" s="386"/>
    </row>
    <row r="53" spans="2:14" x14ac:dyDescent="0.3">
      <c r="B53" s="383">
        <v>50</v>
      </c>
      <c r="C53" s="379"/>
      <c r="D53" s="360"/>
      <c r="E53" s="360"/>
      <c r="F53" s="385"/>
      <c r="G53" s="385"/>
      <c r="H53" s="385"/>
      <c r="I53" s="385"/>
      <c r="J53" s="385"/>
      <c r="K53" s="385"/>
      <c r="L53" s="385"/>
      <c r="M53" s="385"/>
      <c r="N53" s="386"/>
    </row>
    <row r="54" spans="2:14" x14ac:dyDescent="0.3">
      <c r="B54" s="383">
        <v>51</v>
      </c>
      <c r="C54" s="379"/>
      <c r="D54" s="360"/>
      <c r="E54" s="360"/>
      <c r="F54" s="385"/>
      <c r="G54" s="385"/>
      <c r="H54" s="385"/>
      <c r="I54" s="385"/>
      <c r="J54" s="385"/>
      <c r="K54" s="385"/>
      <c r="L54" s="385"/>
      <c r="M54" s="385"/>
      <c r="N54" s="386"/>
    </row>
    <row r="55" spans="2:14" x14ac:dyDescent="0.3">
      <c r="B55" s="383">
        <v>52</v>
      </c>
      <c r="C55" s="379"/>
      <c r="D55" s="360"/>
      <c r="E55" s="360"/>
      <c r="F55" s="385"/>
      <c r="G55" s="385"/>
      <c r="H55" s="385"/>
      <c r="I55" s="385"/>
      <c r="J55" s="385"/>
      <c r="K55" s="385"/>
      <c r="L55" s="385"/>
      <c r="M55" s="385"/>
      <c r="N55" s="386"/>
    </row>
    <row r="56" spans="2:14" x14ac:dyDescent="0.3">
      <c r="B56" s="383">
        <v>53</v>
      </c>
      <c r="C56" s="379"/>
      <c r="D56" s="360"/>
      <c r="E56" s="360"/>
      <c r="F56" s="385"/>
      <c r="G56" s="385"/>
      <c r="H56" s="385"/>
      <c r="I56" s="385"/>
      <c r="J56" s="385"/>
      <c r="K56" s="385"/>
      <c r="L56" s="385"/>
      <c r="M56" s="385"/>
      <c r="N56" s="386"/>
    </row>
    <row r="57" spans="2:14" x14ac:dyDescent="0.3">
      <c r="B57" s="383">
        <v>54</v>
      </c>
      <c r="C57" s="379"/>
      <c r="D57" s="360"/>
      <c r="E57" s="360"/>
      <c r="F57" s="385"/>
      <c r="G57" s="385"/>
      <c r="H57" s="385"/>
      <c r="I57" s="385"/>
      <c r="J57" s="385"/>
      <c r="K57" s="385"/>
      <c r="L57" s="385"/>
      <c r="M57" s="385"/>
      <c r="N57" s="386"/>
    </row>
    <row r="58" spans="2:14" x14ac:dyDescent="0.3">
      <c r="B58" s="383">
        <v>55</v>
      </c>
      <c r="C58" s="379"/>
      <c r="D58" s="360"/>
      <c r="E58" s="360"/>
      <c r="F58" s="385"/>
      <c r="G58" s="385"/>
      <c r="H58" s="385"/>
      <c r="I58" s="385"/>
      <c r="J58" s="385"/>
      <c r="K58" s="385"/>
      <c r="L58" s="385"/>
      <c r="M58" s="385"/>
      <c r="N58" s="386"/>
    </row>
    <row r="59" spans="2:14" x14ac:dyDescent="0.3">
      <c r="B59" s="383">
        <v>56</v>
      </c>
      <c r="C59" s="379"/>
      <c r="D59" s="360"/>
      <c r="E59" s="360"/>
      <c r="F59" s="385"/>
      <c r="G59" s="385"/>
      <c r="H59" s="385"/>
      <c r="I59" s="385"/>
      <c r="J59" s="385"/>
      <c r="K59" s="385"/>
      <c r="L59" s="385"/>
      <c r="M59" s="385"/>
      <c r="N59" s="386"/>
    </row>
    <row r="60" spans="2:14" x14ac:dyDescent="0.3">
      <c r="B60" s="383">
        <v>57</v>
      </c>
      <c r="C60" s="379"/>
      <c r="D60" s="360"/>
      <c r="E60" s="360"/>
      <c r="F60" s="385"/>
      <c r="G60" s="385"/>
      <c r="H60" s="385"/>
      <c r="I60" s="385"/>
      <c r="J60" s="385"/>
      <c r="K60" s="385"/>
      <c r="L60" s="385"/>
      <c r="M60" s="385"/>
      <c r="N60" s="386"/>
    </row>
    <row r="61" spans="2:14" x14ac:dyDescent="0.3">
      <c r="B61" s="383">
        <v>58</v>
      </c>
      <c r="C61" s="379"/>
      <c r="D61" s="360"/>
      <c r="E61" s="360"/>
      <c r="F61" s="385"/>
      <c r="G61" s="385"/>
      <c r="H61" s="385"/>
      <c r="I61" s="385"/>
      <c r="J61" s="385"/>
      <c r="K61" s="385"/>
      <c r="L61" s="385"/>
      <c r="M61" s="385"/>
      <c r="N61" s="386"/>
    </row>
    <row r="62" spans="2:14" x14ac:dyDescent="0.3">
      <c r="B62" s="383">
        <v>59</v>
      </c>
      <c r="C62" s="379"/>
      <c r="D62" s="360"/>
      <c r="E62" s="360"/>
      <c r="F62" s="385"/>
      <c r="G62" s="385"/>
      <c r="H62" s="385"/>
      <c r="I62" s="385"/>
      <c r="J62" s="385"/>
      <c r="K62" s="385"/>
      <c r="L62" s="385"/>
      <c r="M62" s="385"/>
      <c r="N62" s="386"/>
    </row>
    <row r="63" spans="2:14" x14ac:dyDescent="0.3">
      <c r="B63" s="383">
        <v>60</v>
      </c>
      <c r="C63" s="379"/>
      <c r="D63" s="360"/>
      <c r="E63" s="360"/>
      <c r="F63" s="385"/>
      <c r="G63" s="385"/>
      <c r="H63" s="385"/>
      <c r="I63" s="385"/>
      <c r="J63" s="385"/>
      <c r="K63" s="385"/>
      <c r="L63" s="385"/>
      <c r="M63" s="385"/>
      <c r="N63" s="386"/>
    </row>
    <row r="64" spans="2:14" x14ac:dyDescent="0.3">
      <c r="B64" s="383">
        <v>61</v>
      </c>
      <c r="C64" s="379"/>
      <c r="D64" s="360"/>
      <c r="E64" s="360"/>
      <c r="F64" s="385"/>
      <c r="G64" s="385"/>
      <c r="H64" s="385"/>
      <c r="I64" s="385"/>
      <c r="J64" s="385"/>
      <c r="K64" s="385"/>
      <c r="L64" s="385"/>
      <c r="M64" s="385"/>
      <c r="N64" s="386"/>
    </row>
    <row r="65" spans="2:14" x14ac:dyDescent="0.3">
      <c r="B65" s="383">
        <v>62</v>
      </c>
      <c r="C65" s="379"/>
      <c r="D65" s="360"/>
      <c r="E65" s="360"/>
      <c r="F65" s="385"/>
      <c r="G65" s="385"/>
      <c r="H65" s="385"/>
      <c r="I65" s="385"/>
      <c r="J65" s="385"/>
      <c r="K65" s="385"/>
      <c r="L65" s="385"/>
      <c r="M65" s="385"/>
      <c r="N65" s="386"/>
    </row>
    <row r="66" spans="2:14" x14ac:dyDescent="0.3">
      <c r="B66" s="383">
        <v>63</v>
      </c>
      <c r="C66" s="379"/>
      <c r="D66" s="360"/>
      <c r="E66" s="360"/>
      <c r="F66" s="385"/>
      <c r="G66" s="385"/>
      <c r="H66" s="385"/>
      <c r="I66" s="385"/>
      <c r="J66" s="385"/>
      <c r="K66" s="385"/>
      <c r="L66" s="385"/>
      <c r="M66" s="385"/>
      <c r="N66" s="386"/>
    </row>
    <row r="67" spans="2:14" x14ac:dyDescent="0.3">
      <c r="B67" s="383">
        <v>64</v>
      </c>
      <c r="C67" s="379"/>
      <c r="D67" s="360"/>
      <c r="E67" s="360"/>
      <c r="F67" s="385"/>
      <c r="G67" s="385"/>
      <c r="H67" s="385"/>
      <c r="I67" s="385"/>
      <c r="J67" s="385"/>
      <c r="K67" s="385"/>
      <c r="L67" s="385"/>
      <c r="M67" s="385"/>
      <c r="N67" s="386"/>
    </row>
    <row r="68" spans="2:14" x14ac:dyDescent="0.3">
      <c r="B68" s="383">
        <v>65</v>
      </c>
      <c r="C68" s="379"/>
      <c r="D68" s="360"/>
      <c r="E68" s="360"/>
      <c r="F68" s="385"/>
      <c r="G68" s="385"/>
      <c r="H68" s="385"/>
      <c r="I68" s="385"/>
      <c r="J68" s="385"/>
      <c r="K68" s="385"/>
      <c r="L68" s="385"/>
      <c r="M68" s="385"/>
      <c r="N68" s="386"/>
    </row>
    <row r="69" spans="2:14" x14ac:dyDescent="0.3">
      <c r="B69" s="383">
        <v>66</v>
      </c>
      <c r="C69" s="379"/>
      <c r="D69" s="360"/>
      <c r="E69" s="360"/>
      <c r="F69" s="385"/>
      <c r="G69" s="385"/>
      <c r="H69" s="385"/>
      <c r="I69" s="385"/>
      <c r="J69" s="385"/>
      <c r="K69" s="385"/>
      <c r="L69" s="385"/>
      <c r="M69" s="385"/>
      <c r="N69" s="386"/>
    </row>
    <row r="70" spans="2:14" x14ac:dyDescent="0.3">
      <c r="B70" s="383">
        <v>67</v>
      </c>
      <c r="C70" s="379"/>
      <c r="D70" s="360"/>
      <c r="E70" s="360"/>
      <c r="F70" s="385"/>
      <c r="G70" s="385"/>
      <c r="H70" s="385"/>
      <c r="I70" s="385"/>
      <c r="J70" s="385"/>
      <c r="K70" s="385"/>
      <c r="L70" s="385"/>
      <c r="M70" s="385"/>
      <c r="N70" s="386"/>
    </row>
    <row r="71" spans="2:14" x14ac:dyDescent="0.3">
      <c r="B71" s="383">
        <v>68</v>
      </c>
      <c r="C71" s="379"/>
      <c r="D71" s="360"/>
      <c r="E71" s="360"/>
      <c r="F71" s="385"/>
      <c r="G71" s="385"/>
      <c r="H71" s="385"/>
      <c r="I71" s="385"/>
      <c r="J71" s="385"/>
      <c r="K71" s="385"/>
      <c r="L71" s="385"/>
      <c r="M71" s="385"/>
      <c r="N71" s="386"/>
    </row>
    <row r="72" spans="2:14" x14ac:dyDescent="0.3">
      <c r="B72" s="383">
        <v>69</v>
      </c>
      <c r="C72" s="379"/>
      <c r="D72" s="360"/>
      <c r="E72" s="360"/>
      <c r="F72" s="385"/>
      <c r="G72" s="385"/>
      <c r="H72" s="385"/>
      <c r="I72" s="385"/>
      <c r="J72" s="385"/>
      <c r="K72" s="385"/>
      <c r="L72" s="385"/>
      <c r="M72" s="385"/>
      <c r="N72" s="386"/>
    </row>
    <row r="73" spans="2:14" x14ac:dyDescent="0.3">
      <c r="B73" s="383">
        <v>70</v>
      </c>
      <c r="C73" s="379"/>
      <c r="D73" s="360"/>
      <c r="E73" s="360"/>
      <c r="F73" s="385"/>
      <c r="G73" s="385"/>
      <c r="H73" s="385"/>
      <c r="I73" s="385"/>
      <c r="J73" s="385"/>
      <c r="K73" s="385"/>
      <c r="L73" s="385"/>
      <c r="M73" s="385"/>
      <c r="N73" s="386"/>
    </row>
    <row r="74" spans="2:14" x14ac:dyDescent="0.3">
      <c r="B74" s="383">
        <v>71</v>
      </c>
      <c r="C74" s="379"/>
      <c r="D74" s="360"/>
      <c r="E74" s="360"/>
      <c r="F74" s="385"/>
      <c r="G74" s="385"/>
      <c r="H74" s="385"/>
      <c r="I74" s="385"/>
      <c r="J74" s="385"/>
      <c r="K74" s="385"/>
      <c r="L74" s="385"/>
      <c r="M74" s="385"/>
      <c r="N74" s="386"/>
    </row>
    <row r="75" spans="2:14" x14ac:dyDescent="0.3">
      <c r="B75" s="383">
        <v>72</v>
      </c>
      <c r="C75" s="379"/>
      <c r="D75" s="360"/>
      <c r="E75" s="360"/>
      <c r="F75" s="385"/>
      <c r="G75" s="385"/>
      <c r="H75" s="385"/>
      <c r="I75" s="385"/>
      <c r="J75" s="385"/>
      <c r="K75" s="385"/>
      <c r="L75" s="385"/>
      <c r="M75" s="385"/>
      <c r="N75" s="386"/>
    </row>
    <row r="76" spans="2:14" x14ac:dyDescent="0.3">
      <c r="B76" s="383">
        <v>73</v>
      </c>
      <c r="C76" s="379"/>
      <c r="D76" s="360"/>
      <c r="E76" s="360"/>
      <c r="F76" s="385"/>
      <c r="G76" s="385"/>
      <c r="H76" s="385"/>
      <c r="I76" s="385"/>
      <c r="J76" s="385"/>
      <c r="K76" s="385"/>
      <c r="L76" s="385"/>
      <c r="M76" s="385"/>
      <c r="N76" s="386"/>
    </row>
    <row r="77" spans="2:14" x14ac:dyDescent="0.3">
      <c r="B77" s="383">
        <v>74</v>
      </c>
      <c r="C77" s="379"/>
      <c r="D77" s="360"/>
      <c r="E77" s="360"/>
      <c r="F77" s="385"/>
      <c r="G77" s="385"/>
      <c r="H77" s="385"/>
      <c r="I77" s="385"/>
      <c r="J77" s="385"/>
      <c r="K77" s="385"/>
      <c r="L77" s="385"/>
      <c r="M77" s="385"/>
      <c r="N77" s="386"/>
    </row>
    <row r="78" spans="2:14" x14ac:dyDescent="0.3">
      <c r="B78" s="383">
        <v>75</v>
      </c>
      <c r="C78" s="379"/>
      <c r="D78" s="360"/>
      <c r="E78" s="360"/>
      <c r="F78" s="385"/>
      <c r="G78" s="385"/>
      <c r="H78" s="385"/>
      <c r="I78" s="385"/>
      <c r="J78" s="385"/>
      <c r="K78" s="385"/>
      <c r="L78" s="385"/>
      <c r="M78" s="385"/>
      <c r="N78" s="386"/>
    </row>
    <row r="79" spans="2:14" x14ac:dyDescent="0.3">
      <c r="B79" s="383">
        <v>76</v>
      </c>
      <c r="C79" s="379"/>
      <c r="D79" s="360"/>
      <c r="E79" s="360"/>
      <c r="F79" s="385"/>
      <c r="G79" s="385"/>
      <c r="H79" s="385"/>
      <c r="I79" s="385"/>
      <c r="J79" s="385"/>
      <c r="K79" s="385"/>
      <c r="L79" s="385"/>
      <c r="M79" s="385"/>
      <c r="N79" s="386"/>
    </row>
    <row r="80" spans="2:14" x14ac:dyDescent="0.3">
      <c r="B80" s="383">
        <v>77</v>
      </c>
      <c r="C80" s="379"/>
      <c r="D80" s="360"/>
      <c r="E80" s="360"/>
      <c r="F80" s="385"/>
      <c r="G80" s="385"/>
      <c r="H80" s="385"/>
      <c r="I80" s="385"/>
      <c r="J80" s="385"/>
      <c r="K80" s="385"/>
      <c r="L80" s="385"/>
      <c r="M80" s="385"/>
      <c r="N80" s="386"/>
    </row>
    <row r="81" spans="2:14" x14ac:dyDescent="0.3">
      <c r="B81" s="383">
        <v>78</v>
      </c>
      <c r="C81" s="379"/>
      <c r="D81" s="360"/>
      <c r="E81" s="360"/>
      <c r="F81" s="385"/>
      <c r="G81" s="385"/>
      <c r="H81" s="385"/>
      <c r="I81" s="385"/>
      <c r="J81" s="385"/>
      <c r="K81" s="385"/>
      <c r="L81" s="385"/>
      <c r="M81" s="385"/>
      <c r="N81" s="386"/>
    </row>
    <row r="82" spans="2:14" x14ac:dyDescent="0.3">
      <c r="B82" s="383">
        <v>79</v>
      </c>
      <c r="C82" s="379"/>
      <c r="D82" s="360"/>
      <c r="E82" s="360"/>
      <c r="F82" s="385"/>
      <c r="G82" s="385"/>
      <c r="H82" s="385"/>
      <c r="I82" s="385"/>
      <c r="J82" s="385"/>
      <c r="K82" s="385"/>
      <c r="L82" s="385"/>
      <c r="M82" s="385"/>
      <c r="N82" s="386"/>
    </row>
    <row r="83" spans="2:14" x14ac:dyDescent="0.3">
      <c r="B83" s="383">
        <v>80</v>
      </c>
      <c r="C83" s="379"/>
      <c r="D83" s="360"/>
      <c r="E83" s="360"/>
      <c r="F83" s="385"/>
      <c r="G83" s="385"/>
      <c r="H83" s="385"/>
      <c r="I83" s="385"/>
      <c r="J83" s="385"/>
      <c r="K83" s="385"/>
      <c r="L83" s="385"/>
      <c r="M83" s="385"/>
      <c r="N83" s="386"/>
    </row>
    <row r="84" spans="2:14" x14ac:dyDescent="0.3">
      <c r="B84" s="383">
        <v>81</v>
      </c>
      <c r="C84" s="379"/>
      <c r="D84" s="360"/>
      <c r="E84" s="360"/>
      <c r="F84" s="385"/>
      <c r="G84" s="385"/>
      <c r="H84" s="385"/>
      <c r="I84" s="385"/>
      <c r="J84" s="385"/>
      <c r="K84" s="385"/>
      <c r="L84" s="385"/>
      <c r="M84" s="385"/>
      <c r="N84" s="386"/>
    </row>
    <row r="85" spans="2:14" x14ac:dyDescent="0.3">
      <c r="B85" s="383">
        <v>82</v>
      </c>
      <c r="C85" s="379"/>
      <c r="D85" s="360"/>
      <c r="E85" s="360"/>
      <c r="F85" s="385"/>
      <c r="G85" s="385"/>
      <c r="H85" s="385"/>
      <c r="I85" s="385"/>
      <c r="J85" s="385"/>
      <c r="K85" s="385"/>
      <c r="L85" s="385"/>
      <c r="M85" s="385"/>
      <c r="N85" s="386"/>
    </row>
    <row r="86" spans="2:14" x14ac:dyDescent="0.3">
      <c r="B86" s="383">
        <v>83</v>
      </c>
      <c r="C86" s="379"/>
      <c r="D86" s="360"/>
      <c r="E86" s="360"/>
      <c r="F86" s="385"/>
      <c r="G86" s="385"/>
      <c r="H86" s="385"/>
      <c r="I86" s="385"/>
      <c r="J86" s="385"/>
      <c r="K86" s="385"/>
      <c r="L86" s="385"/>
      <c r="M86" s="385"/>
      <c r="N86" s="386"/>
    </row>
    <row r="87" spans="2:14" x14ac:dyDescent="0.3">
      <c r="B87" s="383">
        <v>84</v>
      </c>
      <c r="C87" s="379"/>
      <c r="D87" s="360"/>
      <c r="E87" s="360"/>
      <c r="F87" s="385"/>
      <c r="G87" s="385"/>
      <c r="H87" s="385"/>
      <c r="I87" s="385"/>
      <c r="J87" s="385"/>
      <c r="K87" s="385"/>
      <c r="L87" s="385"/>
      <c r="M87" s="385"/>
      <c r="N87" s="386"/>
    </row>
    <row r="88" spans="2:14" x14ac:dyDescent="0.3">
      <c r="B88" s="383">
        <v>85</v>
      </c>
      <c r="C88" s="379"/>
      <c r="D88" s="360"/>
      <c r="E88" s="360"/>
      <c r="F88" s="385"/>
      <c r="G88" s="385"/>
      <c r="H88" s="385"/>
      <c r="I88" s="385"/>
      <c r="J88" s="385"/>
      <c r="K88" s="385"/>
      <c r="L88" s="385"/>
      <c r="M88" s="385"/>
      <c r="N88" s="386"/>
    </row>
    <row r="89" spans="2:14" x14ac:dyDescent="0.3">
      <c r="B89" s="383">
        <v>86</v>
      </c>
      <c r="C89" s="379"/>
      <c r="D89" s="360"/>
      <c r="E89" s="360"/>
      <c r="F89" s="385"/>
      <c r="G89" s="385"/>
      <c r="H89" s="385"/>
      <c r="I89" s="385"/>
      <c r="J89" s="385"/>
      <c r="K89" s="385"/>
      <c r="L89" s="385"/>
      <c r="M89" s="385"/>
      <c r="N89" s="386"/>
    </row>
    <row r="90" spans="2:14" x14ac:dyDescent="0.3">
      <c r="B90" s="383">
        <v>87</v>
      </c>
      <c r="C90" s="379"/>
      <c r="D90" s="360"/>
      <c r="E90" s="360"/>
      <c r="F90" s="385"/>
      <c r="G90" s="385"/>
      <c r="H90" s="385"/>
      <c r="I90" s="385"/>
      <c r="J90" s="385"/>
      <c r="K90" s="385"/>
      <c r="L90" s="385"/>
      <c r="M90" s="385"/>
      <c r="N90" s="386"/>
    </row>
    <row r="91" spans="2:14" x14ac:dyDescent="0.3">
      <c r="B91" s="383">
        <v>88</v>
      </c>
      <c r="C91" s="379"/>
      <c r="D91" s="360"/>
      <c r="E91" s="360"/>
      <c r="F91" s="385"/>
      <c r="G91" s="385"/>
      <c r="H91" s="385"/>
      <c r="I91" s="385"/>
      <c r="J91" s="385"/>
      <c r="K91" s="385"/>
      <c r="L91" s="385"/>
      <c r="M91" s="385"/>
      <c r="N91" s="386"/>
    </row>
    <row r="92" spans="2:14" x14ac:dyDescent="0.3">
      <c r="B92" s="383">
        <v>89</v>
      </c>
      <c r="C92" s="379"/>
      <c r="D92" s="360"/>
      <c r="E92" s="360"/>
      <c r="F92" s="385"/>
      <c r="G92" s="385"/>
      <c r="H92" s="385"/>
      <c r="I92" s="385"/>
      <c r="J92" s="385"/>
      <c r="K92" s="385"/>
      <c r="L92" s="385"/>
      <c r="M92" s="385"/>
      <c r="N92" s="386"/>
    </row>
    <row r="93" spans="2:14" x14ac:dyDescent="0.3">
      <c r="B93" s="383">
        <v>90</v>
      </c>
      <c r="C93" s="379"/>
      <c r="D93" s="360"/>
      <c r="E93" s="360"/>
      <c r="F93" s="385"/>
      <c r="G93" s="385"/>
      <c r="H93" s="385"/>
      <c r="I93" s="385"/>
      <c r="J93" s="385"/>
      <c r="K93" s="385"/>
      <c r="L93" s="385"/>
      <c r="M93" s="385"/>
      <c r="N93" s="386"/>
    </row>
    <row r="94" spans="2:14" x14ac:dyDescent="0.3">
      <c r="B94" s="383">
        <v>91</v>
      </c>
      <c r="C94" s="379"/>
      <c r="D94" s="360"/>
      <c r="E94" s="360"/>
      <c r="F94" s="385"/>
      <c r="G94" s="385"/>
      <c r="H94" s="385"/>
      <c r="I94" s="385"/>
      <c r="J94" s="385"/>
      <c r="K94" s="385"/>
      <c r="L94" s="385"/>
      <c r="M94" s="385"/>
      <c r="N94" s="386"/>
    </row>
    <row r="95" spans="2:14" x14ac:dyDescent="0.3">
      <c r="B95" s="383">
        <v>92</v>
      </c>
      <c r="C95" s="379"/>
      <c r="D95" s="360"/>
      <c r="E95" s="360"/>
      <c r="F95" s="385"/>
      <c r="G95" s="385"/>
      <c r="H95" s="385"/>
      <c r="I95" s="385"/>
      <c r="J95" s="385"/>
      <c r="K95" s="385"/>
      <c r="L95" s="385"/>
      <c r="M95" s="385"/>
      <c r="N95" s="386"/>
    </row>
    <row r="96" spans="2:14" x14ac:dyDescent="0.3">
      <c r="B96" s="383">
        <v>93</v>
      </c>
      <c r="C96" s="379"/>
      <c r="D96" s="360"/>
      <c r="E96" s="360"/>
      <c r="F96" s="385"/>
      <c r="G96" s="385"/>
      <c r="H96" s="385"/>
      <c r="I96" s="385"/>
      <c r="J96" s="385"/>
      <c r="K96" s="385"/>
      <c r="L96" s="385"/>
      <c r="M96" s="385"/>
      <c r="N96" s="386"/>
    </row>
    <row r="97" spans="2:14" x14ac:dyDescent="0.3">
      <c r="B97" s="383">
        <v>94</v>
      </c>
      <c r="C97" s="379"/>
      <c r="D97" s="360"/>
      <c r="E97" s="360"/>
      <c r="F97" s="385"/>
      <c r="G97" s="385"/>
      <c r="H97" s="385"/>
      <c r="I97" s="385"/>
      <c r="J97" s="385"/>
      <c r="K97" s="385"/>
      <c r="L97" s="385"/>
      <c r="M97" s="385"/>
      <c r="N97" s="386"/>
    </row>
    <row r="98" spans="2:14" x14ac:dyDescent="0.3">
      <c r="B98" s="383">
        <v>95</v>
      </c>
      <c r="C98" s="379"/>
      <c r="D98" s="360"/>
      <c r="E98" s="360"/>
      <c r="F98" s="385"/>
      <c r="G98" s="385"/>
      <c r="H98" s="385"/>
      <c r="I98" s="385"/>
      <c r="J98" s="385"/>
      <c r="K98" s="385"/>
      <c r="L98" s="385"/>
      <c r="M98" s="385"/>
      <c r="N98" s="386"/>
    </row>
    <row r="99" spans="2:14" x14ac:dyDescent="0.3">
      <c r="B99" s="383">
        <v>96</v>
      </c>
      <c r="C99" s="379"/>
      <c r="D99" s="360"/>
      <c r="E99" s="360"/>
      <c r="F99" s="385"/>
      <c r="G99" s="385"/>
      <c r="H99" s="385"/>
      <c r="I99" s="385"/>
      <c r="J99" s="385"/>
      <c r="K99" s="385"/>
      <c r="L99" s="385"/>
      <c r="M99" s="385"/>
      <c r="N99" s="386"/>
    </row>
    <row r="100" spans="2:14" x14ac:dyDescent="0.3">
      <c r="B100" s="383">
        <v>97</v>
      </c>
      <c r="C100" s="379"/>
      <c r="D100" s="360"/>
      <c r="E100" s="360"/>
      <c r="F100" s="385"/>
      <c r="G100" s="385"/>
      <c r="H100" s="385"/>
      <c r="I100" s="385"/>
      <c r="J100" s="385"/>
      <c r="K100" s="385"/>
      <c r="L100" s="385"/>
      <c r="M100" s="385"/>
      <c r="N100" s="386"/>
    </row>
    <row r="101" spans="2:14" x14ac:dyDescent="0.3">
      <c r="B101" s="383">
        <v>98</v>
      </c>
      <c r="C101" s="379"/>
      <c r="D101" s="360"/>
      <c r="E101" s="360"/>
      <c r="F101" s="385"/>
      <c r="G101" s="385"/>
      <c r="H101" s="385"/>
      <c r="I101" s="385"/>
      <c r="J101" s="385"/>
      <c r="K101" s="385"/>
      <c r="L101" s="385"/>
      <c r="M101" s="385"/>
      <c r="N101" s="386"/>
    </row>
    <row r="102" spans="2:14" x14ac:dyDescent="0.3">
      <c r="B102" s="383">
        <v>99</v>
      </c>
      <c r="C102" s="379"/>
      <c r="D102" s="360"/>
      <c r="E102" s="360"/>
      <c r="F102" s="385"/>
      <c r="G102" s="385"/>
      <c r="H102" s="385"/>
      <c r="I102" s="385"/>
      <c r="J102" s="385"/>
      <c r="K102" s="385"/>
      <c r="L102" s="385"/>
      <c r="M102" s="385"/>
      <c r="N102" s="386"/>
    </row>
    <row r="103" spans="2:14" ht="13.5" thickBot="1" x14ac:dyDescent="0.35">
      <c r="B103" s="387">
        <v>100</v>
      </c>
      <c r="C103" s="388"/>
      <c r="D103" s="368"/>
      <c r="E103" s="368"/>
      <c r="F103" s="389"/>
      <c r="G103" s="389"/>
      <c r="H103" s="389"/>
      <c r="I103" s="389"/>
      <c r="J103" s="389"/>
      <c r="K103" s="389"/>
      <c r="L103" s="389"/>
      <c r="M103" s="389"/>
      <c r="N103" s="390"/>
    </row>
  </sheetData>
  <mergeCells count="1">
    <mergeCell ref="B2:N2"/>
  </mergeCells>
  <dataValidations count="1">
    <dataValidation type="list" allowBlank="1" showInputMessage="1" showErrorMessage="1" sqref="C4:C103" xr:uid="{1DB4A3DC-BEDB-4806-863F-62CA66B5FFC0}">
      <formula1>"Header Field Name, Help Tip Text, Picklist Value"</formula1>
    </dataValidation>
  </dataValidations>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sheetPr>
  <dimension ref="A1:L21"/>
  <sheetViews>
    <sheetView showGridLines="0" tabSelected="1" zoomScaleNormal="100" workbookViewId="0">
      <selection activeCell="C12" sqref="C12"/>
    </sheetView>
  </sheetViews>
  <sheetFormatPr defaultColWidth="9.1796875" defaultRowHeight="14.5" x14ac:dyDescent="0.35"/>
  <cols>
    <col min="1" max="1" width="10.54296875" style="2" customWidth="1"/>
    <col min="2" max="2" width="40.7265625" style="2" customWidth="1"/>
    <col min="3" max="3" width="17.7265625" style="2" customWidth="1"/>
    <col min="4" max="4" width="20.54296875" style="2" customWidth="1"/>
    <col min="5" max="5" width="15.54296875" style="59" customWidth="1"/>
    <col min="6" max="6" width="15.54296875" style="4" customWidth="1"/>
    <col min="7" max="7" width="10.54296875" style="3" customWidth="1"/>
    <col min="8" max="8" width="15.54296875" style="3" customWidth="1"/>
    <col min="9" max="9" width="13.54296875" style="5" customWidth="1"/>
    <col min="10" max="10" width="24" style="4" customWidth="1"/>
    <col min="11" max="11" width="20.54296875" style="2" customWidth="1"/>
    <col min="12" max="12" width="100.54296875" style="3" customWidth="1"/>
    <col min="13" max="16384" width="9.1796875" style="1"/>
  </cols>
  <sheetData>
    <row r="1" spans="1:12" s="14" customFormat="1" ht="24" customHeight="1" x14ac:dyDescent="0.35">
      <c r="A1" s="68"/>
      <c r="B1" s="10"/>
      <c r="C1" s="10" t="s">
        <v>1</v>
      </c>
      <c r="D1" s="21" t="s">
        <v>767</v>
      </c>
      <c r="E1" s="56"/>
      <c r="F1" s="12"/>
      <c r="G1" s="144"/>
      <c r="H1" s="142"/>
      <c r="I1" s="156">
        <f ca="1">SUM(SUMIF(H7:H21,{"Feasible","In test","Fix needed","In prod","On hold",""},I7:I21))</f>
        <v>0</v>
      </c>
      <c r="J1" s="589" t="s">
        <v>751</v>
      </c>
      <c r="K1" s="50"/>
      <c r="L1" s="11"/>
    </row>
    <row r="2" spans="1:12" s="14" customFormat="1" ht="35.25" customHeight="1" x14ac:dyDescent="0.35">
      <c r="A2" s="68"/>
      <c r="B2" s="10"/>
      <c r="C2" s="10" t="s">
        <v>2</v>
      </c>
      <c r="D2" s="21" t="s">
        <v>552</v>
      </c>
      <c r="E2" s="56"/>
      <c r="F2" s="12"/>
      <c r="G2" s="11"/>
      <c r="H2" s="11"/>
      <c r="I2" s="592">
        <f>SUM(Sourcing_Custom_Fields!R1+Contracts_Custom_Fields!R1+SPM_Custom_Fields!Q1+Savings_Details_Custom_Fields!M1+Savings_Alloc_Custom_Fields!M1+Form_Custom_Fields!P2+Form_Line_Item_Fields!O2)</f>
        <v>0</v>
      </c>
      <c r="J2" s="612" t="s">
        <v>770</v>
      </c>
      <c r="K2" s="50"/>
      <c r="L2" s="11"/>
    </row>
    <row r="3" spans="1:12" s="74" customFormat="1" ht="18" customHeight="1" x14ac:dyDescent="0.3">
      <c r="A3" s="77" t="s">
        <v>14</v>
      </c>
      <c r="B3" s="69"/>
      <c r="C3" s="69"/>
      <c r="D3" s="69"/>
      <c r="E3" s="70"/>
      <c r="F3" s="71"/>
      <c r="G3" s="72"/>
      <c r="H3" s="72"/>
      <c r="I3" s="592">
        <f ca="1">SUM(I1:I2)</f>
        <v>0</v>
      </c>
      <c r="J3" s="589" t="s">
        <v>752</v>
      </c>
      <c r="K3" s="73"/>
      <c r="L3" s="72"/>
    </row>
    <row r="4" spans="1:12" s="19" customFormat="1" ht="12" customHeight="1" x14ac:dyDescent="0.25">
      <c r="A4" s="15" t="s">
        <v>67</v>
      </c>
      <c r="B4" s="75"/>
      <c r="C4" s="75"/>
      <c r="D4" s="75"/>
      <c r="E4" s="57"/>
      <c r="F4" s="17"/>
      <c r="G4" s="16"/>
      <c r="H4" s="16"/>
      <c r="I4" s="18"/>
      <c r="J4" s="17"/>
      <c r="K4" s="51"/>
      <c r="L4" s="16"/>
    </row>
    <row r="5" spans="1:12" s="14" customFormat="1" ht="15" customHeight="1" x14ac:dyDescent="0.35">
      <c r="A5" s="76"/>
      <c r="B5" s="68"/>
      <c r="C5" s="68"/>
      <c r="D5" s="68"/>
      <c r="E5" s="56"/>
      <c r="F5" s="12"/>
      <c r="G5" s="11"/>
      <c r="H5" s="11"/>
      <c r="I5" s="13"/>
      <c r="J5" s="12"/>
      <c r="K5" s="50"/>
      <c r="L5" s="11"/>
    </row>
    <row r="6" spans="1:12" s="20" customFormat="1" ht="26" x14ac:dyDescent="0.3">
      <c r="A6" s="6" t="s">
        <v>110</v>
      </c>
      <c r="B6" s="6" t="s">
        <v>111</v>
      </c>
      <c r="C6" s="6" t="s">
        <v>774</v>
      </c>
      <c r="D6" s="6" t="s">
        <v>112</v>
      </c>
      <c r="E6" s="58" t="s">
        <v>741</v>
      </c>
      <c r="F6" s="579" t="s">
        <v>742</v>
      </c>
      <c r="G6" s="7" t="s">
        <v>0</v>
      </c>
      <c r="H6" s="7" t="s">
        <v>3</v>
      </c>
      <c r="I6" s="9" t="s">
        <v>113</v>
      </c>
      <c r="J6" s="8" t="s">
        <v>114</v>
      </c>
      <c r="K6" s="6" t="s">
        <v>103</v>
      </c>
      <c r="L6" s="7" t="s">
        <v>4</v>
      </c>
    </row>
    <row r="7" spans="1:12" s="32" customFormat="1" ht="13" customHeight="1" x14ac:dyDescent="0.35">
      <c r="A7" s="33" t="s">
        <v>5</v>
      </c>
      <c r="B7" s="30" t="str">
        <f ca="1">INDIRECT("'"&amp;INDIRECT("A"&amp;ROW())&amp;"'!C10")&amp;""</f>
        <v/>
      </c>
      <c r="C7" s="30"/>
      <c r="D7" s="30" t="str">
        <f t="shared" ref="D7:D21" ca="1" si="0">IF(INDIRECT("'"&amp;INDIRECT("A"&amp;ROW())&amp;"'!G31")="","",LEFT(INDIRECT("'"&amp;INDIRECT("A"&amp;ROW())&amp;"'!G31"),LEN(INDIRECT("'"&amp;INDIRECT("A"&amp;ROW())&amp;"'!G31"))-2))</f>
        <v/>
      </c>
      <c r="E7" s="587"/>
      <c r="F7" s="587"/>
      <c r="G7" s="31"/>
      <c r="H7" s="31"/>
      <c r="I7" s="151">
        <f ca="1">INDIRECT("'"&amp;INDIRECT("A"&amp;ROW())&amp;"'!G44")+INDIRECT("'"&amp;INDIRECT("A"&amp;ROW())&amp;"'!G50")</f>
        <v>0</v>
      </c>
      <c r="J7" s="588"/>
      <c r="K7" s="145" t="str">
        <f ca="1">INDIRECT("'"&amp;INDIRECT("A"&amp;ROW())&amp;"'!K3")&amp;""</f>
        <v/>
      </c>
      <c r="L7" s="52"/>
    </row>
    <row r="8" spans="1:12" s="32" customFormat="1" ht="13" customHeight="1" x14ac:dyDescent="0.35">
      <c r="A8" s="33" t="s">
        <v>38</v>
      </c>
      <c r="B8" s="30" t="str">
        <f t="shared" ref="B8:B21" ca="1" si="1">INDIRECT("'"&amp;INDIRECT("A"&amp;ROW())&amp;"'!C10")&amp;""</f>
        <v/>
      </c>
      <c r="C8" s="30"/>
      <c r="D8" s="30" t="str">
        <f t="shared" ca="1" si="0"/>
        <v/>
      </c>
      <c r="E8" s="587"/>
      <c r="F8" s="587"/>
      <c r="G8" s="31"/>
      <c r="H8" s="31"/>
      <c r="I8" s="151">
        <f t="shared" ref="I8:I21" ca="1" si="2">INDIRECT("'"&amp;INDIRECT("A"&amp;ROW())&amp;"'!G44")</f>
        <v>0</v>
      </c>
      <c r="J8" s="588"/>
      <c r="K8" s="145" t="str">
        <f t="shared" ref="K8:K21" ca="1" si="3">INDIRECT("'"&amp;INDIRECT("A"&amp;ROW())&amp;"'!K3")&amp;""</f>
        <v/>
      </c>
      <c r="L8" s="31"/>
    </row>
    <row r="9" spans="1:12" s="32" customFormat="1" ht="13" customHeight="1" x14ac:dyDescent="0.35">
      <c r="A9" s="33" t="s">
        <v>39</v>
      </c>
      <c r="B9" s="30" t="str">
        <f t="shared" ca="1" si="1"/>
        <v/>
      </c>
      <c r="C9" s="30"/>
      <c r="D9" s="30" t="str">
        <f t="shared" ca="1" si="0"/>
        <v/>
      </c>
      <c r="E9" s="587"/>
      <c r="F9" s="587"/>
      <c r="G9" s="31"/>
      <c r="H9" s="31"/>
      <c r="I9" s="151">
        <f t="shared" ca="1" si="2"/>
        <v>0</v>
      </c>
      <c r="J9" s="588"/>
      <c r="K9" s="145" t="str">
        <f t="shared" ca="1" si="3"/>
        <v/>
      </c>
      <c r="L9" s="31"/>
    </row>
    <row r="10" spans="1:12" s="32" customFormat="1" ht="13" customHeight="1" x14ac:dyDescent="0.35">
      <c r="A10" s="33" t="s">
        <v>40</v>
      </c>
      <c r="B10" s="30" t="str">
        <f t="shared" ca="1" si="1"/>
        <v/>
      </c>
      <c r="C10" s="30"/>
      <c r="D10" s="30" t="str">
        <f t="shared" ca="1" si="0"/>
        <v/>
      </c>
      <c r="E10" s="587"/>
      <c r="F10" s="587"/>
      <c r="G10" s="31"/>
      <c r="H10" s="31"/>
      <c r="I10" s="151">
        <f t="shared" ca="1" si="2"/>
        <v>0</v>
      </c>
      <c r="J10" s="588"/>
      <c r="K10" s="145" t="str">
        <f t="shared" ca="1" si="3"/>
        <v/>
      </c>
      <c r="L10" s="31"/>
    </row>
    <row r="11" spans="1:12" s="32" customFormat="1" ht="13" customHeight="1" x14ac:dyDescent="0.35">
      <c r="A11" s="33" t="s">
        <v>41</v>
      </c>
      <c r="B11" s="30" t="str">
        <f t="shared" ca="1" si="1"/>
        <v/>
      </c>
      <c r="C11" s="30"/>
      <c r="D11" s="30" t="str">
        <f t="shared" ca="1" si="0"/>
        <v/>
      </c>
      <c r="E11" s="587"/>
      <c r="F11" s="587"/>
      <c r="G11" s="31"/>
      <c r="H11" s="31"/>
      <c r="I11" s="151">
        <f t="shared" ca="1" si="2"/>
        <v>0</v>
      </c>
      <c r="J11" s="588"/>
      <c r="K11" s="145" t="str">
        <f t="shared" ca="1" si="3"/>
        <v/>
      </c>
      <c r="L11" s="31"/>
    </row>
    <row r="12" spans="1:12" s="32" customFormat="1" ht="13" customHeight="1" x14ac:dyDescent="0.35">
      <c r="A12" s="33" t="s">
        <v>42</v>
      </c>
      <c r="B12" s="30" t="str">
        <f t="shared" ca="1" si="1"/>
        <v/>
      </c>
      <c r="C12" s="30"/>
      <c r="D12" s="30" t="str">
        <f t="shared" ca="1" si="0"/>
        <v/>
      </c>
      <c r="E12" s="587"/>
      <c r="F12" s="587"/>
      <c r="G12" s="31"/>
      <c r="H12" s="31"/>
      <c r="I12" s="151">
        <f t="shared" ca="1" si="2"/>
        <v>0</v>
      </c>
      <c r="J12" s="588"/>
      <c r="K12" s="145" t="str">
        <f t="shared" ca="1" si="3"/>
        <v/>
      </c>
      <c r="L12" s="31"/>
    </row>
    <row r="13" spans="1:12" s="32" customFormat="1" ht="13" customHeight="1" x14ac:dyDescent="0.35">
      <c r="A13" s="33" t="s">
        <v>43</v>
      </c>
      <c r="B13" s="30" t="str">
        <f t="shared" ca="1" si="1"/>
        <v/>
      </c>
      <c r="C13" s="30"/>
      <c r="D13" s="30" t="str">
        <f t="shared" ca="1" si="0"/>
        <v/>
      </c>
      <c r="E13" s="587"/>
      <c r="F13" s="587"/>
      <c r="G13" s="31"/>
      <c r="H13" s="31"/>
      <c r="I13" s="151">
        <f t="shared" ca="1" si="2"/>
        <v>0</v>
      </c>
      <c r="J13" s="588"/>
      <c r="K13" s="145" t="str">
        <f t="shared" ca="1" si="3"/>
        <v/>
      </c>
      <c r="L13" s="31"/>
    </row>
    <row r="14" spans="1:12" s="32" customFormat="1" ht="13" customHeight="1" x14ac:dyDescent="0.35">
      <c r="A14" s="33" t="s">
        <v>44</v>
      </c>
      <c r="B14" s="30" t="str">
        <f t="shared" ca="1" si="1"/>
        <v/>
      </c>
      <c r="C14" s="30"/>
      <c r="D14" s="30" t="str">
        <f t="shared" ca="1" si="0"/>
        <v/>
      </c>
      <c r="E14" s="587"/>
      <c r="F14" s="587"/>
      <c r="G14" s="31"/>
      <c r="H14" s="31"/>
      <c r="I14" s="151">
        <f t="shared" ca="1" si="2"/>
        <v>0</v>
      </c>
      <c r="J14" s="588"/>
      <c r="K14" s="145" t="str">
        <f t="shared" ca="1" si="3"/>
        <v/>
      </c>
      <c r="L14" s="31"/>
    </row>
    <row r="15" spans="1:12" s="32" customFormat="1" ht="13" customHeight="1" x14ac:dyDescent="0.35">
      <c r="A15" s="33" t="s">
        <v>45</v>
      </c>
      <c r="B15" s="30" t="str">
        <f t="shared" ca="1" si="1"/>
        <v/>
      </c>
      <c r="C15" s="30"/>
      <c r="D15" s="30" t="str">
        <f t="shared" ca="1" si="0"/>
        <v/>
      </c>
      <c r="E15" s="587"/>
      <c r="F15" s="587"/>
      <c r="G15" s="31"/>
      <c r="H15" s="31"/>
      <c r="I15" s="151">
        <f t="shared" ca="1" si="2"/>
        <v>0</v>
      </c>
      <c r="J15" s="588"/>
      <c r="K15" s="145" t="str">
        <f t="shared" ca="1" si="3"/>
        <v/>
      </c>
      <c r="L15" s="31"/>
    </row>
    <row r="16" spans="1:12" s="32" customFormat="1" ht="13" customHeight="1" x14ac:dyDescent="0.35">
      <c r="A16" s="33" t="s">
        <v>46</v>
      </c>
      <c r="B16" s="30" t="str">
        <f t="shared" ca="1" si="1"/>
        <v/>
      </c>
      <c r="C16" s="30"/>
      <c r="D16" s="30" t="str">
        <f t="shared" ca="1" si="0"/>
        <v/>
      </c>
      <c r="E16" s="587"/>
      <c r="F16" s="587"/>
      <c r="G16" s="31"/>
      <c r="H16" s="31"/>
      <c r="I16" s="151">
        <f t="shared" ca="1" si="2"/>
        <v>0</v>
      </c>
      <c r="J16" s="588"/>
      <c r="K16" s="145" t="str">
        <f t="shared" ca="1" si="3"/>
        <v/>
      </c>
      <c r="L16" s="31"/>
    </row>
    <row r="17" spans="1:12" s="32" customFormat="1" ht="13" customHeight="1" x14ac:dyDescent="0.35">
      <c r="A17" s="33" t="s">
        <v>47</v>
      </c>
      <c r="B17" s="30" t="str">
        <f t="shared" ca="1" si="1"/>
        <v/>
      </c>
      <c r="C17" s="30"/>
      <c r="D17" s="30" t="str">
        <f t="shared" ca="1" si="0"/>
        <v/>
      </c>
      <c r="E17" s="587"/>
      <c r="F17" s="587"/>
      <c r="G17" s="31"/>
      <c r="H17" s="31"/>
      <c r="I17" s="151">
        <f t="shared" ca="1" si="2"/>
        <v>0</v>
      </c>
      <c r="J17" s="588"/>
      <c r="K17" s="145" t="str">
        <f t="shared" ca="1" si="3"/>
        <v/>
      </c>
      <c r="L17" s="31"/>
    </row>
    <row r="18" spans="1:12" s="32" customFormat="1" ht="13" customHeight="1" x14ac:dyDescent="0.35">
      <c r="A18" s="33" t="s">
        <v>48</v>
      </c>
      <c r="B18" s="30" t="str">
        <f t="shared" ca="1" si="1"/>
        <v/>
      </c>
      <c r="C18" s="30"/>
      <c r="D18" s="30" t="str">
        <f t="shared" ca="1" si="0"/>
        <v/>
      </c>
      <c r="E18" s="587"/>
      <c r="F18" s="587"/>
      <c r="G18" s="31"/>
      <c r="H18" s="31"/>
      <c r="I18" s="151">
        <f t="shared" ca="1" si="2"/>
        <v>0</v>
      </c>
      <c r="J18" s="588"/>
      <c r="K18" s="145" t="str">
        <f t="shared" ca="1" si="3"/>
        <v/>
      </c>
      <c r="L18" s="31"/>
    </row>
    <row r="19" spans="1:12" s="32" customFormat="1" ht="13" customHeight="1" x14ac:dyDescent="0.35">
      <c r="A19" s="33" t="s">
        <v>49</v>
      </c>
      <c r="B19" s="30" t="str">
        <f t="shared" ca="1" si="1"/>
        <v/>
      </c>
      <c r="C19" s="30"/>
      <c r="D19" s="30" t="str">
        <f t="shared" ca="1" si="0"/>
        <v/>
      </c>
      <c r="E19" s="587"/>
      <c r="F19" s="587"/>
      <c r="G19" s="31"/>
      <c r="H19" s="31"/>
      <c r="I19" s="151">
        <f t="shared" ca="1" si="2"/>
        <v>0</v>
      </c>
      <c r="J19" s="588"/>
      <c r="K19" s="145" t="str">
        <f t="shared" ca="1" si="3"/>
        <v/>
      </c>
      <c r="L19" s="31"/>
    </row>
    <row r="20" spans="1:12" s="32" customFormat="1" ht="13" customHeight="1" x14ac:dyDescent="0.35">
      <c r="A20" s="33" t="s">
        <v>50</v>
      </c>
      <c r="B20" s="30" t="str">
        <f t="shared" ca="1" si="1"/>
        <v/>
      </c>
      <c r="C20" s="30"/>
      <c r="D20" s="30" t="str">
        <f t="shared" ca="1" si="0"/>
        <v/>
      </c>
      <c r="E20" s="587"/>
      <c r="F20" s="587"/>
      <c r="G20" s="31"/>
      <c r="H20" s="31"/>
      <c r="I20" s="151">
        <f t="shared" ca="1" si="2"/>
        <v>0</v>
      </c>
      <c r="J20" s="588"/>
      <c r="K20" s="145" t="str">
        <f t="shared" ca="1" si="3"/>
        <v/>
      </c>
      <c r="L20" s="31"/>
    </row>
    <row r="21" spans="1:12" s="32" customFormat="1" ht="13" customHeight="1" x14ac:dyDescent="0.35">
      <c r="A21" s="33" t="s">
        <v>51</v>
      </c>
      <c r="B21" s="30" t="str">
        <f t="shared" ca="1" si="1"/>
        <v/>
      </c>
      <c r="C21" s="30"/>
      <c r="D21" s="30" t="str">
        <f t="shared" ca="1" si="0"/>
        <v/>
      </c>
      <c r="E21" s="587"/>
      <c r="F21" s="587"/>
      <c r="G21" s="31"/>
      <c r="H21" s="31"/>
      <c r="I21" s="151">
        <f t="shared" ca="1" si="2"/>
        <v>0</v>
      </c>
      <c r="J21" s="588"/>
      <c r="K21" s="145" t="str">
        <f t="shared" ca="1" si="3"/>
        <v/>
      </c>
      <c r="L21" s="31"/>
    </row>
  </sheetData>
  <sheetProtection formatCells="0" formatColumns="0" formatRows="0" insertColumns="0" insertRows="0" insertHyperlinks="0" autoFilter="0"/>
  <conditionalFormatting sqref="A7:XFD21">
    <cfRule type="expression" dxfId="7" priority="8">
      <formula>AND($J7&lt;&gt;"",$J7&lt;=TODAY(),$H7&lt;&gt;"Signed-off",$H7&lt;&gt;"Cancelled")</formula>
    </cfRule>
    <cfRule type="expression" dxfId="6" priority="9">
      <formula>AND($G7="High",$H7&lt;&gt;"Signed-off",$H7&lt;&gt;"Cancelled")</formula>
    </cfRule>
    <cfRule type="expression" dxfId="5" priority="10">
      <formula>OR($H7="On hold",$H7="Cancelled",$H7="Cancelled but built")</formula>
    </cfRule>
    <cfRule type="expression" dxfId="4" priority="11">
      <formula>OR($H7="Fix Needed",$H7="Not Feasible")</formula>
    </cfRule>
    <cfRule type="expression" dxfId="3" priority="12">
      <formula>$H7="In Test"</formula>
    </cfRule>
    <cfRule type="expression" dxfId="2" priority="13">
      <formula>OR($H7="In Prod")</formula>
    </cfRule>
  </conditionalFormatting>
  <dataValidations xWindow="1100" yWindow="305" count="2">
    <dataValidation type="list" allowBlank="1" showInputMessage="1" showErrorMessage="1" sqref="G7:G21" xr:uid="{00000000-0002-0000-0000-000000000000}">
      <formula1>Priority</formula1>
    </dataValidation>
    <dataValidation allowBlank="1" showInputMessage="1" showErrorMessage="1" promptTitle="How total cost is counted" prompt="The formulae includes CRDs in Feasible, In Test, Fix Needed, In Prod, Cancelled but built statuses and with blank status. In case of need feel free to change the formulae." sqref="I1:J1" xr:uid="{B520FC1C-09F2-45BB-93E8-52F9FF0EEC59}"/>
  </dataValidations>
  <hyperlinks>
    <hyperlink ref="A7" location="'CRD-01'!A1" display="CRD-01" xr:uid="{00000000-0004-0000-0000-000000000000}"/>
    <hyperlink ref="A9:A12" location="'CRD-02'!A1" display="CRD-02" xr:uid="{00000000-0004-0000-0000-000001000000}"/>
    <hyperlink ref="A10" location="'CRD-04'!A1" display="CRD-04" xr:uid="{00000000-0004-0000-0000-000002000000}"/>
    <hyperlink ref="A11" location="'CRD-05'!A1" display="CRD-05" xr:uid="{00000000-0004-0000-0000-000003000000}"/>
    <hyperlink ref="A12" location="'CRD-06'!A1" display="CRD-06" xr:uid="{00000000-0004-0000-0000-000004000000}"/>
    <hyperlink ref="A13" location="'CRD-07'!A1" display="CRD-07" xr:uid="{00000000-0004-0000-0000-000005000000}"/>
    <hyperlink ref="A14" location="'CRD-08'!A1" display="CRD-08" xr:uid="{00000000-0004-0000-0000-000006000000}"/>
    <hyperlink ref="A15" location="'CRD-09'!A1" display="CRD-09" xr:uid="{00000000-0004-0000-0000-000007000000}"/>
    <hyperlink ref="A16" location="'CRD-10'!A1" display="CRD-10" xr:uid="{00000000-0004-0000-0000-000008000000}"/>
    <hyperlink ref="A17" location="'CRD-11'!A1" display="CRD-11" xr:uid="{00000000-0004-0000-0000-000009000000}"/>
    <hyperlink ref="A18" location="'CRD-12'!A1" display="CRD-12" xr:uid="{00000000-0004-0000-0000-00000A000000}"/>
    <hyperlink ref="A19" location="'CRD-13'!A1" display="CRD-13" xr:uid="{00000000-0004-0000-0000-00000B000000}"/>
    <hyperlink ref="A20" location="'CRD-14'!A1" display="CRD-14" xr:uid="{00000000-0004-0000-0000-00000C000000}"/>
    <hyperlink ref="A21" location="'CRD-15'!A1" display="CRD-15" xr:uid="{00000000-0004-0000-0000-00000D000000}"/>
    <hyperlink ref="A8" location="'CRD-02'!A1" display="CRD-02" xr:uid="{00000000-0004-0000-0000-000062000000}"/>
    <hyperlink ref="A9" location="'CRD-03'!A1" display="CRD-03" xr:uid="{13226C54-2A6B-4157-BD84-4BA2AABB13F6}"/>
  </hyperlinks>
  <pageMargins left="0.7" right="0.7" top="0.75" bottom="0.75" header="0.3" footer="0.3"/>
  <pageSetup paperSize="9" orientation="portrait" r:id="rId1"/>
  <ignoredErrors>
    <ignoredError sqref="I1" unlockedFormula="1"/>
  </ignoredErrors>
  <drawing r:id="rId2"/>
  <extLst>
    <ext xmlns:x14="http://schemas.microsoft.com/office/spreadsheetml/2009/9/main" uri="{CCE6A557-97BC-4b89-ADB6-D9C93CAAB3DF}">
      <x14:dataValidations xmlns:xm="http://schemas.microsoft.com/office/excel/2006/main" xWindow="1100" yWindow="305" count="1">
        <x14:dataValidation type="list" allowBlank="1" showInputMessage="1" showErrorMessage="1" xr:uid="{00000000-0002-0000-0000-000001000000}">
          <x14:formula1>
            <xm:f>Data_Source!$B$2:$B$10</xm:f>
          </x14:formula1>
          <xm:sqref>H7:H21</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3B047-46B6-461A-AD50-AFC37668286A}">
  <sheetPr>
    <tabColor rgb="FF00B0F0"/>
  </sheetPr>
  <dimension ref="A1:E41"/>
  <sheetViews>
    <sheetView showGridLines="0" zoomScale="80" zoomScaleNormal="80" workbookViewId="0">
      <pane xSplit="1" ySplit="3" topLeftCell="B4" activePane="bottomRight" state="frozen"/>
      <selection activeCell="B36" sqref="B36:G43"/>
      <selection pane="topRight" activeCell="B36" sqref="B36:G43"/>
      <selection pane="bottomLeft" activeCell="B36" sqref="B36:G43"/>
      <selection pane="bottomRight" activeCell="B36" sqref="B36:G43"/>
    </sheetView>
  </sheetViews>
  <sheetFormatPr defaultColWidth="9.81640625" defaultRowHeight="13" x14ac:dyDescent="0.3"/>
  <cols>
    <col min="1" max="1" width="2.7265625" style="339" customWidth="1"/>
    <col min="2" max="2" width="28" style="251" bestFit="1" customWidth="1"/>
    <col min="3" max="3" width="29.26953125" style="251" bestFit="1" customWidth="1"/>
    <col min="4" max="4" width="21.453125" style="251" customWidth="1"/>
    <col min="5" max="5" width="92.7265625" style="251" customWidth="1"/>
    <col min="6" max="6" width="1.54296875" style="211" customWidth="1"/>
    <col min="7" max="16384" width="9.81640625" style="211"/>
  </cols>
  <sheetData>
    <row r="1" spans="1:5" ht="13.5" thickBot="1" x14ac:dyDescent="0.35"/>
    <row r="2" spans="1:5" ht="19.5" thickBot="1" x14ac:dyDescent="0.35">
      <c r="B2" s="748" t="s">
        <v>481</v>
      </c>
      <c r="C2" s="749"/>
      <c r="D2" s="749"/>
      <c r="E2" s="750"/>
    </row>
    <row r="3" spans="1:5" ht="15" thickBot="1" x14ac:dyDescent="0.4">
      <c r="B3" s="373" t="s">
        <v>482</v>
      </c>
      <c r="C3" s="374" t="s">
        <v>483</v>
      </c>
      <c r="D3" s="391" t="s">
        <v>484</v>
      </c>
      <c r="E3" s="392" t="s">
        <v>265</v>
      </c>
    </row>
    <row r="4" spans="1:5" ht="13.5" thickBot="1" x14ac:dyDescent="0.35"/>
    <row r="5" spans="1:5" s="175" customFormat="1" ht="14.5" x14ac:dyDescent="0.35">
      <c r="A5" s="393"/>
      <c r="B5" s="751" t="s">
        <v>485</v>
      </c>
      <c r="C5" s="752"/>
      <c r="D5" s="752"/>
      <c r="E5" s="753"/>
    </row>
    <row r="6" spans="1:5" x14ac:dyDescent="0.3">
      <c r="B6" s="356" t="s">
        <v>241</v>
      </c>
      <c r="C6" s="354" t="s">
        <v>486</v>
      </c>
      <c r="D6" s="354" t="s">
        <v>130</v>
      </c>
      <c r="E6" s="394" t="s">
        <v>487</v>
      </c>
    </row>
    <row r="7" spans="1:5" x14ac:dyDescent="0.3">
      <c r="B7" s="362" t="s">
        <v>241</v>
      </c>
      <c r="C7" s="360" t="s">
        <v>259</v>
      </c>
      <c r="D7" s="360" t="s">
        <v>18</v>
      </c>
      <c r="E7" s="395" t="s">
        <v>488</v>
      </c>
    </row>
    <row r="8" spans="1:5" x14ac:dyDescent="0.3">
      <c r="B8" s="362" t="s">
        <v>241</v>
      </c>
      <c r="C8" s="360" t="s">
        <v>489</v>
      </c>
      <c r="D8" s="360" t="s">
        <v>196</v>
      </c>
      <c r="E8" s="395" t="s">
        <v>490</v>
      </c>
    </row>
    <row r="9" spans="1:5" x14ac:dyDescent="0.3">
      <c r="B9" s="362" t="s">
        <v>241</v>
      </c>
      <c r="C9" s="360" t="s">
        <v>491</v>
      </c>
      <c r="D9" s="360" t="s">
        <v>218</v>
      </c>
      <c r="E9" s="395" t="s">
        <v>492</v>
      </c>
    </row>
    <row r="10" spans="1:5" x14ac:dyDescent="0.3">
      <c r="B10" s="362" t="s">
        <v>241</v>
      </c>
      <c r="C10" s="360" t="s">
        <v>493</v>
      </c>
      <c r="D10" s="360" t="s">
        <v>190</v>
      </c>
      <c r="E10" s="395" t="s">
        <v>494</v>
      </c>
    </row>
    <row r="11" spans="1:5" x14ac:dyDescent="0.3">
      <c r="B11" s="362" t="s">
        <v>495</v>
      </c>
      <c r="C11" s="360" t="s">
        <v>448</v>
      </c>
      <c r="D11" s="360" t="s">
        <v>196</v>
      </c>
      <c r="E11" s="395" t="s">
        <v>496</v>
      </c>
    </row>
    <row r="12" spans="1:5" x14ac:dyDescent="0.3">
      <c r="B12" s="362" t="s">
        <v>495</v>
      </c>
      <c r="C12" s="360" t="s">
        <v>497</v>
      </c>
      <c r="D12" s="360" t="s">
        <v>196</v>
      </c>
      <c r="E12" s="395" t="s">
        <v>498</v>
      </c>
    </row>
    <row r="13" spans="1:5" x14ac:dyDescent="0.3">
      <c r="B13" s="362" t="s">
        <v>495</v>
      </c>
      <c r="C13" s="360" t="s">
        <v>499</v>
      </c>
      <c r="D13" s="360" t="s">
        <v>196</v>
      </c>
      <c r="E13" s="395" t="s">
        <v>500</v>
      </c>
    </row>
    <row r="14" spans="1:5" x14ac:dyDescent="0.3">
      <c r="B14" s="362" t="s">
        <v>501</v>
      </c>
      <c r="C14" s="360" t="s">
        <v>502</v>
      </c>
      <c r="D14" s="360" t="s">
        <v>204</v>
      </c>
      <c r="E14" s="395" t="s">
        <v>503</v>
      </c>
    </row>
    <row r="15" spans="1:5" ht="39" x14ac:dyDescent="0.3">
      <c r="B15" s="362" t="s">
        <v>501</v>
      </c>
      <c r="C15" s="360" t="s">
        <v>504</v>
      </c>
      <c r="D15" s="360" t="s">
        <v>204</v>
      </c>
      <c r="E15" s="395" t="s">
        <v>505</v>
      </c>
    </row>
    <row r="16" spans="1:5" ht="26" x14ac:dyDescent="0.3">
      <c r="B16" s="362" t="s">
        <v>501</v>
      </c>
      <c r="C16" s="360" t="s">
        <v>506</v>
      </c>
      <c r="D16" s="360" t="s">
        <v>204</v>
      </c>
      <c r="E16" s="395" t="s">
        <v>507</v>
      </c>
    </row>
    <row r="17" spans="1:5" ht="52" x14ac:dyDescent="0.3">
      <c r="B17" s="362" t="s">
        <v>501</v>
      </c>
      <c r="C17" s="360" t="s">
        <v>508</v>
      </c>
      <c r="D17" s="360" t="s">
        <v>204</v>
      </c>
      <c r="E17" s="395" t="s">
        <v>509</v>
      </c>
    </row>
    <row r="18" spans="1:5" x14ac:dyDescent="0.3">
      <c r="B18" s="362" t="s">
        <v>501</v>
      </c>
      <c r="C18" s="360" t="s">
        <v>510</v>
      </c>
      <c r="D18" s="360" t="s">
        <v>196</v>
      </c>
      <c r="E18" s="395" t="s">
        <v>511</v>
      </c>
    </row>
    <row r="19" spans="1:5" ht="26" x14ac:dyDescent="0.3">
      <c r="B19" s="362" t="s">
        <v>501</v>
      </c>
      <c r="C19" s="360" t="s">
        <v>512</v>
      </c>
      <c r="D19" s="360" t="s">
        <v>130</v>
      </c>
      <c r="E19" s="395" t="s">
        <v>513</v>
      </c>
    </row>
    <row r="20" spans="1:5" ht="26" x14ac:dyDescent="0.3">
      <c r="B20" s="362" t="s">
        <v>501</v>
      </c>
      <c r="C20" s="360" t="s">
        <v>514</v>
      </c>
      <c r="D20" s="360" t="s">
        <v>515</v>
      </c>
      <c r="E20" s="395" t="s">
        <v>516</v>
      </c>
    </row>
    <row r="21" spans="1:5" x14ac:dyDescent="0.3">
      <c r="B21" s="362" t="s">
        <v>501</v>
      </c>
      <c r="C21" s="360" t="s">
        <v>517</v>
      </c>
      <c r="D21" s="360" t="s">
        <v>17</v>
      </c>
      <c r="E21" s="395" t="s">
        <v>518</v>
      </c>
    </row>
    <row r="22" spans="1:5" x14ac:dyDescent="0.3">
      <c r="B22" s="362" t="s">
        <v>501</v>
      </c>
      <c r="C22" s="360" t="s">
        <v>519</v>
      </c>
      <c r="D22" s="360" t="s">
        <v>17</v>
      </c>
      <c r="E22" s="395" t="s">
        <v>520</v>
      </c>
    </row>
    <row r="23" spans="1:5" x14ac:dyDescent="0.3">
      <c r="B23" s="362" t="s">
        <v>501</v>
      </c>
      <c r="C23" s="360" t="s">
        <v>521</v>
      </c>
      <c r="D23" s="360" t="s">
        <v>184</v>
      </c>
      <c r="E23" s="395" t="s">
        <v>522</v>
      </c>
    </row>
    <row r="24" spans="1:5" x14ac:dyDescent="0.3">
      <c r="B24" s="362" t="s">
        <v>501</v>
      </c>
      <c r="C24" s="360" t="s">
        <v>523</v>
      </c>
      <c r="D24" s="360" t="s">
        <v>196</v>
      </c>
      <c r="E24" s="395" t="s">
        <v>524</v>
      </c>
    </row>
    <row r="25" spans="1:5" x14ac:dyDescent="0.3">
      <c r="B25" s="362" t="s">
        <v>501</v>
      </c>
      <c r="C25" s="360" t="s">
        <v>525</v>
      </c>
      <c r="D25" s="360" t="s">
        <v>130</v>
      </c>
      <c r="E25" s="395" t="s">
        <v>526</v>
      </c>
    </row>
    <row r="26" spans="1:5" x14ac:dyDescent="0.3">
      <c r="B26" s="362" t="s">
        <v>501</v>
      </c>
      <c r="C26" s="360" t="s">
        <v>527</v>
      </c>
      <c r="D26" s="360" t="s">
        <v>130</v>
      </c>
      <c r="E26" s="395" t="s">
        <v>528</v>
      </c>
    </row>
    <row r="27" spans="1:5" x14ac:dyDescent="0.3">
      <c r="B27" s="362" t="s">
        <v>501</v>
      </c>
      <c r="C27" s="360" t="s">
        <v>529</v>
      </c>
      <c r="D27" s="360" t="s">
        <v>130</v>
      </c>
      <c r="E27" s="395" t="s">
        <v>530</v>
      </c>
    </row>
    <row r="28" spans="1:5" ht="13.5" thickBot="1" x14ac:dyDescent="0.35">
      <c r="B28" s="367" t="s">
        <v>501</v>
      </c>
      <c r="C28" s="368" t="s">
        <v>531</v>
      </c>
      <c r="D28" s="368" t="s">
        <v>130</v>
      </c>
      <c r="E28" s="396" t="s">
        <v>532</v>
      </c>
    </row>
    <row r="29" spans="1:5" ht="13.5" thickBot="1" x14ac:dyDescent="0.35"/>
    <row r="30" spans="1:5" s="175" customFormat="1" ht="14.5" x14ac:dyDescent="0.35">
      <c r="A30" s="393"/>
      <c r="B30" s="751" t="s">
        <v>533</v>
      </c>
      <c r="C30" s="752"/>
      <c r="D30" s="752"/>
      <c r="E30" s="753"/>
    </row>
    <row r="31" spans="1:5" s="400" customFormat="1" ht="52" x14ac:dyDescent="0.3">
      <c r="A31" s="339"/>
      <c r="B31" s="397" t="s">
        <v>241</v>
      </c>
      <c r="C31" s="398" t="s">
        <v>534</v>
      </c>
      <c r="D31" s="398" t="s">
        <v>196</v>
      </c>
      <c r="E31" s="399" t="s">
        <v>535</v>
      </c>
    </row>
    <row r="32" spans="1:5" s="400" customFormat="1" ht="52" x14ac:dyDescent="0.3">
      <c r="A32" s="339"/>
      <c r="B32" s="397" t="s">
        <v>241</v>
      </c>
      <c r="C32" s="398" t="s">
        <v>536</v>
      </c>
      <c r="D32" s="398" t="s">
        <v>196</v>
      </c>
      <c r="E32" s="399" t="s">
        <v>537</v>
      </c>
    </row>
    <row r="33" spans="1:5" s="400" customFormat="1" ht="39" x14ac:dyDescent="0.3">
      <c r="A33" s="339"/>
      <c r="B33" s="397" t="s">
        <v>241</v>
      </c>
      <c r="C33" s="398" t="s">
        <v>538</v>
      </c>
      <c r="D33" s="398" t="s">
        <v>196</v>
      </c>
      <c r="E33" s="399" t="s">
        <v>539</v>
      </c>
    </row>
    <row r="34" spans="1:5" s="400" customFormat="1" ht="39" x14ac:dyDescent="0.3">
      <c r="A34" s="339"/>
      <c r="B34" s="397" t="s">
        <v>501</v>
      </c>
      <c r="C34" s="398" t="s">
        <v>540</v>
      </c>
      <c r="D34" s="398" t="s">
        <v>196</v>
      </c>
      <c r="E34" s="399" t="s">
        <v>541</v>
      </c>
    </row>
    <row r="35" spans="1:5" s="400" customFormat="1" x14ac:dyDescent="0.3">
      <c r="A35" s="339"/>
      <c r="B35" s="397" t="s">
        <v>501</v>
      </c>
      <c r="C35" s="398" t="s">
        <v>542</v>
      </c>
      <c r="D35" s="398" t="s">
        <v>193</v>
      </c>
      <c r="E35" s="399" t="s">
        <v>543</v>
      </c>
    </row>
    <row r="36" spans="1:5" s="400" customFormat="1" ht="39" x14ac:dyDescent="0.3">
      <c r="A36" s="339"/>
      <c r="B36" s="397" t="s">
        <v>501</v>
      </c>
      <c r="C36" s="398" t="s">
        <v>523</v>
      </c>
      <c r="D36" s="398" t="s">
        <v>196</v>
      </c>
      <c r="E36" s="399" t="s">
        <v>544</v>
      </c>
    </row>
    <row r="37" spans="1:5" s="400" customFormat="1" ht="52" x14ac:dyDescent="0.3">
      <c r="A37" s="339"/>
      <c r="B37" s="397" t="s">
        <v>501</v>
      </c>
      <c r="C37" s="398" t="s">
        <v>536</v>
      </c>
      <c r="D37" s="398" t="s">
        <v>196</v>
      </c>
      <c r="E37" s="399" t="s">
        <v>545</v>
      </c>
    </row>
    <row r="38" spans="1:5" s="400" customFormat="1" ht="52" x14ac:dyDescent="0.3">
      <c r="A38" s="339"/>
      <c r="B38" s="397" t="s">
        <v>501</v>
      </c>
      <c r="C38" s="398" t="s">
        <v>538</v>
      </c>
      <c r="D38" s="398" t="s">
        <v>196</v>
      </c>
      <c r="E38" s="399" t="s">
        <v>546</v>
      </c>
    </row>
    <row r="39" spans="1:5" s="400" customFormat="1" ht="52.5" thickBot="1" x14ac:dyDescent="0.35">
      <c r="A39" s="339"/>
      <c r="B39" s="401" t="s">
        <v>501</v>
      </c>
      <c r="C39" s="402" t="s">
        <v>547</v>
      </c>
      <c r="D39" s="402" t="s">
        <v>184</v>
      </c>
      <c r="E39" s="403" t="s">
        <v>548</v>
      </c>
    </row>
    <row r="40" spans="1:5" s="400" customFormat="1" x14ac:dyDescent="0.3">
      <c r="A40" s="339"/>
      <c r="B40" s="404"/>
      <c r="C40" s="404"/>
      <c r="D40" s="404"/>
      <c r="E40" s="404"/>
    </row>
    <row r="41" spans="1:5" s="400" customFormat="1" x14ac:dyDescent="0.3">
      <c r="A41" s="339"/>
      <c r="B41" s="404"/>
      <c r="C41" s="404"/>
      <c r="D41" s="404"/>
      <c r="E41" s="404"/>
    </row>
  </sheetData>
  <mergeCells count="3">
    <mergeCell ref="B2:E2"/>
    <mergeCell ref="B5:E5"/>
    <mergeCell ref="B30:E30"/>
  </mergeCells>
  <pageMargins left="0.7" right="0.7" top="0.75" bottom="0.75" header="0.3" footer="0.3"/>
  <pageSetup paperSize="9" orientation="portrait"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48020-EA10-49C5-AFB5-8D9B607BAF02}">
  <sheetPr>
    <tabColor theme="4"/>
  </sheetPr>
  <dimension ref="B1:E42"/>
  <sheetViews>
    <sheetView showGridLines="0" zoomScaleNormal="100" zoomScalePageLayoutView="85" workbookViewId="0">
      <selection activeCell="B36" sqref="B36:G43"/>
    </sheetView>
  </sheetViews>
  <sheetFormatPr defaultRowHeight="14.5" x14ac:dyDescent="0.35"/>
  <cols>
    <col min="1" max="1" width="1.81640625" style="413" customWidth="1"/>
    <col min="2" max="2" width="116.7265625" style="412" customWidth="1"/>
    <col min="3" max="254" width="9.1796875" style="413"/>
    <col min="255" max="255" width="30.1796875" style="413" customWidth="1"/>
    <col min="256" max="256" width="79.54296875" style="413" customWidth="1"/>
    <col min="257" max="257" width="34.7265625" style="413" customWidth="1"/>
    <col min="258" max="258" width="42.1796875" style="413" customWidth="1"/>
    <col min="259" max="510" width="9.1796875" style="413"/>
    <col min="511" max="511" width="30.1796875" style="413" customWidth="1"/>
    <col min="512" max="512" width="79.54296875" style="413" customWidth="1"/>
    <col min="513" max="513" width="34.7265625" style="413" customWidth="1"/>
    <col min="514" max="514" width="42.1796875" style="413" customWidth="1"/>
    <col min="515" max="766" width="9.1796875" style="413"/>
    <col min="767" max="767" width="30.1796875" style="413" customWidth="1"/>
    <col min="768" max="768" width="79.54296875" style="413" customWidth="1"/>
    <col min="769" max="769" width="34.7265625" style="413" customWidth="1"/>
    <col min="770" max="770" width="42.1796875" style="413" customWidth="1"/>
    <col min="771" max="1022" width="9.1796875" style="413"/>
    <col min="1023" max="1023" width="30.1796875" style="413" customWidth="1"/>
    <col min="1024" max="1024" width="79.54296875" style="413" customWidth="1"/>
    <col min="1025" max="1025" width="34.7265625" style="413" customWidth="1"/>
    <col min="1026" max="1026" width="42.1796875" style="413" customWidth="1"/>
    <col min="1027" max="1278" width="9.1796875" style="413"/>
    <col min="1279" max="1279" width="30.1796875" style="413" customWidth="1"/>
    <col min="1280" max="1280" width="79.54296875" style="413" customWidth="1"/>
    <col min="1281" max="1281" width="34.7265625" style="413" customWidth="1"/>
    <col min="1282" max="1282" width="42.1796875" style="413" customWidth="1"/>
    <col min="1283" max="1534" width="9.1796875" style="413"/>
    <col min="1535" max="1535" width="30.1796875" style="413" customWidth="1"/>
    <col min="1536" max="1536" width="79.54296875" style="413" customWidth="1"/>
    <col min="1537" max="1537" width="34.7265625" style="413" customWidth="1"/>
    <col min="1538" max="1538" width="42.1796875" style="413" customWidth="1"/>
    <col min="1539" max="1790" width="9.1796875" style="413"/>
    <col min="1791" max="1791" width="30.1796875" style="413" customWidth="1"/>
    <col min="1792" max="1792" width="79.54296875" style="413" customWidth="1"/>
    <col min="1793" max="1793" width="34.7265625" style="413" customWidth="1"/>
    <col min="1794" max="1794" width="42.1796875" style="413" customWidth="1"/>
    <col min="1795" max="2046" width="9.1796875" style="413"/>
    <col min="2047" max="2047" width="30.1796875" style="413" customWidth="1"/>
    <col min="2048" max="2048" width="79.54296875" style="413" customWidth="1"/>
    <col min="2049" max="2049" width="34.7265625" style="413" customWidth="1"/>
    <col min="2050" max="2050" width="42.1796875" style="413" customWidth="1"/>
    <col min="2051" max="2302" width="9.1796875" style="413"/>
    <col min="2303" max="2303" width="30.1796875" style="413" customWidth="1"/>
    <col min="2304" max="2304" width="79.54296875" style="413" customWidth="1"/>
    <col min="2305" max="2305" width="34.7265625" style="413" customWidth="1"/>
    <col min="2306" max="2306" width="42.1796875" style="413" customWidth="1"/>
    <col min="2307" max="2558" width="9.1796875" style="413"/>
    <col min="2559" max="2559" width="30.1796875" style="413" customWidth="1"/>
    <col min="2560" max="2560" width="79.54296875" style="413" customWidth="1"/>
    <col min="2561" max="2561" width="34.7265625" style="413" customWidth="1"/>
    <col min="2562" max="2562" width="42.1796875" style="413" customWidth="1"/>
    <col min="2563" max="2814" width="9.1796875" style="413"/>
    <col min="2815" max="2815" width="30.1796875" style="413" customWidth="1"/>
    <col min="2816" max="2816" width="79.54296875" style="413" customWidth="1"/>
    <col min="2817" max="2817" width="34.7265625" style="413" customWidth="1"/>
    <col min="2818" max="2818" width="42.1796875" style="413" customWidth="1"/>
    <col min="2819" max="3070" width="9.1796875" style="413"/>
    <col min="3071" max="3071" width="30.1796875" style="413" customWidth="1"/>
    <col min="3072" max="3072" width="79.54296875" style="413" customWidth="1"/>
    <col min="3073" max="3073" width="34.7265625" style="413" customWidth="1"/>
    <col min="3074" max="3074" width="42.1796875" style="413" customWidth="1"/>
    <col min="3075" max="3326" width="9.1796875" style="413"/>
    <col min="3327" max="3327" width="30.1796875" style="413" customWidth="1"/>
    <col min="3328" max="3328" width="79.54296875" style="413" customWidth="1"/>
    <col min="3329" max="3329" width="34.7265625" style="413" customWidth="1"/>
    <col min="3330" max="3330" width="42.1796875" style="413" customWidth="1"/>
    <col min="3331" max="3582" width="9.1796875" style="413"/>
    <col min="3583" max="3583" width="30.1796875" style="413" customWidth="1"/>
    <col min="3584" max="3584" width="79.54296875" style="413" customWidth="1"/>
    <col min="3585" max="3585" width="34.7265625" style="413" customWidth="1"/>
    <col min="3586" max="3586" width="42.1796875" style="413" customWidth="1"/>
    <col min="3587" max="3838" width="9.1796875" style="413"/>
    <col min="3839" max="3839" width="30.1796875" style="413" customWidth="1"/>
    <col min="3840" max="3840" width="79.54296875" style="413" customWidth="1"/>
    <col min="3841" max="3841" width="34.7265625" style="413" customWidth="1"/>
    <col min="3842" max="3842" width="42.1796875" style="413" customWidth="1"/>
    <col min="3843" max="4094" width="9.1796875" style="413"/>
    <col min="4095" max="4095" width="30.1796875" style="413" customWidth="1"/>
    <col min="4096" max="4096" width="79.54296875" style="413" customWidth="1"/>
    <col min="4097" max="4097" width="34.7265625" style="413" customWidth="1"/>
    <col min="4098" max="4098" width="42.1796875" style="413" customWidth="1"/>
    <col min="4099" max="4350" width="9.1796875" style="413"/>
    <col min="4351" max="4351" width="30.1796875" style="413" customWidth="1"/>
    <col min="4352" max="4352" width="79.54296875" style="413" customWidth="1"/>
    <col min="4353" max="4353" width="34.7265625" style="413" customWidth="1"/>
    <col min="4354" max="4354" width="42.1796875" style="413" customWidth="1"/>
    <col min="4355" max="4606" width="9.1796875" style="413"/>
    <col min="4607" max="4607" width="30.1796875" style="413" customWidth="1"/>
    <col min="4608" max="4608" width="79.54296875" style="413" customWidth="1"/>
    <col min="4609" max="4609" width="34.7265625" style="413" customWidth="1"/>
    <col min="4610" max="4610" width="42.1796875" style="413" customWidth="1"/>
    <col min="4611" max="4862" width="9.1796875" style="413"/>
    <col min="4863" max="4863" width="30.1796875" style="413" customWidth="1"/>
    <col min="4864" max="4864" width="79.54296875" style="413" customWidth="1"/>
    <col min="4865" max="4865" width="34.7265625" style="413" customWidth="1"/>
    <col min="4866" max="4866" width="42.1796875" style="413" customWidth="1"/>
    <col min="4867" max="5118" width="9.1796875" style="413"/>
    <col min="5119" max="5119" width="30.1796875" style="413" customWidth="1"/>
    <col min="5120" max="5120" width="79.54296875" style="413" customWidth="1"/>
    <col min="5121" max="5121" width="34.7265625" style="413" customWidth="1"/>
    <col min="5122" max="5122" width="42.1796875" style="413" customWidth="1"/>
    <col min="5123" max="5374" width="9.1796875" style="413"/>
    <col min="5375" max="5375" width="30.1796875" style="413" customWidth="1"/>
    <col min="5376" max="5376" width="79.54296875" style="413" customWidth="1"/>
    <col min="5377" max="5377" width="34.7265625" style="413" customWidth="1"/>
    <col min="5378" max="5378" width="42.1796875" style="413" customWidth="1"/>
    <col min="5379" max="5630" width="9.1796875" style="413"/>
    <col min="5631" max="5631" width="30.1796875" style="413" customWidth="1"/>
    <col min="5632" max="5632" width="79.54296875" style="413" customWidth="1"/>
    <col min="5633" max="5633" width="34.7265625" style="413" customWidth="1"/>
    <col min="5634" max="5634" width="42.1796875" style="413" customWidth="1"/>
    <col min="5635" max="5886" width="9.1796875" style="413"/>
    <col min="5887" max="5887" width="30.1796875" style="413" customWidth="1"/>
    <col min="5888" max="5888" width="79.54296875" style="413" customWidth="1"/>
    <col min="5889" max="5889" width="34.7265625" style="413" customWidth="1"/>
    <col min="5890" max="5890" width="42.1796875" style="413" customWidth="1"/>
    <col min="5891" max="6142" width="9.1796875" style="413"/>
    <col min="6143" max="6143" width="30.1796875" style="413" customWidth="1"/>
    <col min="6144" max="6144" width="79.54296875" style="413" customWidth="1"/>
    <col min="6145" max="6145" width="34.7265625" style="413" customWidth="1"/>
    <col min="6146" max="6146" width="42.1796875" style="413" customWidth="1"/>
    <col min="6147" max="6398" width="9.1796875" style="413"/>
    <col min="6399" max="6399" width="30.1796875" style="413" customWidth="1"/>
    <col min="6400" max="6400" width="79.54296875" style="413" customWidth="1"/>
    <col min="6401" max="6401" width="34.7265625" style="413" customWidth="1"/>
    <col min="6402" max="6402" width="42.1796875" style="413" customWidth="1"/>
    <col min="6403" max="6654" width="9.1796875" style="413"/>
    <col min="6655" max="6655" width="30.1796875" style="413" customWidth="1"/>
    <col min="6656" max="6656" width="79.54296875" style="413" customWidth="1"/>
    <col min="6657" max="6657" width="34.7265625" style="413" customWidth="1"/>
    <col min="6658" max="6658" width="42.1796875" style="413" customWidth="1"/>
    <col min="6659" max="6910" width="9.1796875" style="413"/>
    <col min="6911" max="6911" width="30.1796875" style="413" customWidth="1"/>
    <col min="6912" max="6912" width="79.54296875" style="413" customWidth="1"/>
    <col min="6913" max="6913" width="34.7265625" style="413" customWidth="1"/>
    <col min="6914" max="6914" width="42.1796875" style="413" customWidth="1"/>
    <col min="6915" max="7166" width="9.1796875" style="413"/>
    <col min="7167" max="7167" width="30.1796875" style="413" customWidth="1"/>
    <col min="7168" max="7168" width="79.54296875" style="413" customWidth="1"/>
    <col min="7169" max="7169" width="34.7265625" style="413" customWidth="1"/>
    <col min="7170" max="7170" width="42.1796875" style="413" customWidth="1"/>
    <col min="7171" max="7422" width="9.1796875" style="413"/>
    <col min="7423" max="7423" width="30.1796875" style="413" customWidth="1"/>
    <col min="7424" max="7424" width="79.54296875" style="413" customWidth="1"/>
    <col min="7425" max="7425" width="34.7265625" style="413" customWidth="1"/>
    <col min="7426" max="7426" width="42.1796875" style="413" customWidth="1"/>
    <col min="7427" max="7678" width="9.1796875" style="413"/>
    <col min="7679" max="7679" width="30.1796875" style="413" customWidth="1"/>
    <col min="7680" max="7680" width="79.54296875" style="413" customWidth="1"/>
    <col min="7681" max="7681" width="34.7265625" style="413" customWidth="1"/>
    <col min="7682" max="7682" width="42.1796875" style="413" customWidth="1"/>
    <col min="7683" max="7934" width="9.1796875" style="413"/>
    <col min="7935" max="7935" width="30.1796875" style="413" customWidth="1"/>
    <col min="7936" max="7936" width="79.54296875" style="413" customWidth="1"/>
    <col min="7937" max="7937" width="34.7265625" style="413" customWidth="1"/>
    <col min="7938" max="7938" width="42.1796875" style="413" customWidth="1"/>
    <col min="7939" max="8190" width="9.1796875" style="413"/>
    <col min="8191" max="8191" width="30.1796875" style="413" customWidth="1"/>
    <col min="8192" max="8192" width="79.54296875" style="413" customWidth="1"/>
    <col min="8193" max="8193" width="34.7265625" style="413" customWidth="1"/>
    <col min="8194" max="8194" width="42.1796875" style="413" customWidth="1"/>
    <col min="8195" max="8446" width="9.1796875" style="413"/>
    <col min="8447" max="8447" width="30.1796875" style="413" customWidth="1"/>
    <col min="8448" max="8448" width="79.54296875" style="413" customWidth="1"/>
    <col min="8449" max="8449" width="34.7265625" style="413" customWidth="1"/>
    <col min="8450" max="8450" width="42.1796875" style="413" customWidth="1"/>
    <col min="8451" max="8702" width="9.1796875" style="413"/>
    <col min="8703" max="8703" width="30.1796875" style="413" customWidth="1"/>
    <col min="8704" max="8704" width="79.54296875" style="413" customWidth="1"/>
    <col min="8705" max="8705" width="34.7265625" style="413" customWidth="1"/>
    <col min="8706" max="8706" width="42.1796875" style="413" customWidth="1"/>
    <col min="8707" max="8958" width="9.1796875" style="413"/>
    <col min="8959" max="8959" width="30.1796875" style="413" customWidth="1"/>
    <col min="8960" max="8960" width="79.54296875" style="413" customWidth="1"/>
    <col min="8961" max="8961" width="34.7265625" style="413" customWidth="1"/>
    <col min="8962" max="8962" width="42.1796875" style="413" customWidth="1"/>
    <col min="8963" max="9214" width="9.1796875" style="413"/>
    <col min="9215" max="9215" width="30.1796875" style="413" customWidth="1"/>
    <col min="9216" max="9216" width="79.54296875" style="413" customWidth="1"/>
    <col min="9217" max="9217" width="34.7265625" style="413" customWidth="1"/>
    <col min="9218" max="9218" width="42.1796875" style="413" customWidth="1"/>
    <col min="9219" max="9470" width="9.1796875" style="413"/>
    <col min="9471" max="9471" width="30.1796875" style="413" customWidth="1"/>
    <col min="9472" max="9472" width="79.54296875" style="413" customWidth="1"/>
    <col min="9473" max="9473" width="34.7265625" style="413" customWidth="1"/>
    <col min="9474" max="9474" width="42.1796875" style="413" customWidth="1"/>
    <col min="9475" max="9726" width="9.1796875" style="413"/>
    <col min="9727" max="9727" width="30.1796875" style="413" customWidth="1"/>
    <col min="9728" max="9728" width="79.54296875" style="413" customWidth="1"/>
    <col min="9729" max="9729" width="34.7265625" style="413" customWidth="1"/>
    <col min="9730" max="9730" width="42.1796875" style="413" customWidth="1"/>
    <col min="9731" max="9982" width="9.1796875" style="413"/>
    <col min="9983" max="9983" width="30.1796875" style="413" customWidth="1"/>
    <col min="9984" max="9984" width="79.54296875" style="413" customWidth="1"/>
    <col min="9985" max="9985" width="34.7265625" style="413" customWidth="1"/>
    <col min="9986" max="9986" width="42.1796875" style="413" customWidth="1"/>
    <col min="9987" max="10238" width="9.1796875" style="413"/>
    <col min="10239" max="10239" width="30.1796875" style="413" customWidth="1"/>
    <col min="10240" max="10240" width="79.54296875" style="413" customWidth="1"/>
    <col min="10241" max="10241" width="34.7265625" style="413" customWidth="1"/>
    <col min="10242" max="10242" width="42.1796875" style="413" customWidth="1"/>
    <col min="10243" max="10494" width="9.1796875" style="413"/>
    <col min="10495" max="10495" width="30.1796875" style="413" customWidth="1"/>
    <col min="10496" max="10496" width="79.54296875" style="413" customWidth="1"/>
    <col min="10497" max="10497" width="34.7265625" style="413" customWidth="1"/>
    <col min="10498" max="10498" width="42.1796875" style="413" customWidth="1"/>
    <col min="10499" max="10750" width="9.1796875" style="413"/>
    <col min="10751" max="10751" width="30.1796875" style="413" customWidth="1"/>
    <col min="10752" max="10752" width="79.54296875" style="413" customWidth="1"/>
    <col min="10753" max="10753" width="34.7265625" style="413" customWidth="1"/>
    <col min="10754" max="10754" width="42.1796875" style="413" customWidth="1"/>
    <col min="10755" max="11006" width="9.1796875" style="413"/>
    <col min="11007" max="11007" width="30.1796875" style="413" customWidth="1"/>
    <col min="11008" max="11008" width="79.54296875" style="413" customWidth="1"/>
    <col min="11009" max="11009" width="34.7265625" style="413" customWidth="1"/>
    <col min="11010" max="11010" width="42.1796875" style="413" customWidth="1"/>
    <col min="11011" max="11262" width="9.1796875" style="413"/>
    <col min="11263" max="11263" width="30.1796875" style="413" customWidth="1"/>
    <col min="11264" max="11264" width="79.54296875" style="413" customWidth="1"/>
    <col min="11265" max="11265" width="34.7265625" style="413" customWidth="1"/>
    <col min="11266" max="11266" width="42.1796875" style="413" customWidth="1"/>
    <col min="11267" max="11518" width="9.1796875" style="413"/>
    <col min="11519" max="11519" width="30.1796875" style="413" customWidth="1"/>
    <col min="11520" max="11520" width="79.54296875" style="413" customWidth="1"/>
    <col min="11521" max="11521" width="34.7265625" style="413" customWidth="1"/>
    <col min="11522" max="11522" width="42.1796875" style="413" customWidth="1"/>
    <col min="11523" max="11774" width="9.1796875" style="413"/>
    <col min="11775" max="11775" width="30.1796875" style="413" customWidth="1"/>
    <col min="11776" max="11776" width="79.54296875" style="413" customWidth="1"/>
    <col min="11777" max="11777" width="34.7265625" style="413" customWidth="1"/>
    <col min="11778" max="11778" width="42.1796875" style="413" customWidth="1"/>
    <col min="11779" max="12030" width="9.1796875" style="413"/>
    <col min="12031" max="12031" width="30.1796875" style="413" customWidth="1"/>
    <col min="12032" max="12032" width="79.54296875" style="413" customWidth="1"/>
    <col min="12033" max="12033" width="34.7265625" style="413" customWidth="1"/>
    <col min="12034" max="12034" width="42.1796875" style="413" customWidth="1"/>
    <col min="12035" max="12286" width="9.1796875" style="413"/>
    <col min="12287" max="12287" width="30.1796875" style="413" customWidth="1"/>
    <col min="12288" max="12288" width="79.54296875" style="413" customWidth="1"/>
    <col min="12289" max="12289" width="34.7265625" style="413" customWidth="1"/>
    <col min="12290" max="12290" width="42.1796875" style="413" customWidth="1"/>
    <col min="12291" max="12542" width="9.1796875" style="413"/>
    <col min="12543" max="12543" width="30.1796875" style="413" customWidth="1"/>
    <col min="12544" max="12544" width="79.54296875" style="413" customWidth="1"/>
    <col min="12545" max="12545" width="34.7265625" style="413" customWidth="1"/>
    <col min="12546" max="12546" width="42.1796875" style="413" customWidth="1"/>
    <col min="12547" max="12798" width="9.1796875" style="413"/>
    <col min="12799" max="12799" width="30.1796875" style="413" customWidth="1"/>
    <col min="12800" max="12800" width="79.54296875" style="413" customWidth="1"/>
    <col min="12801" max="12801" width="34.7265625" style="413" customWidth="1"/>
    <col min="12802" max="12802" width="42.1796875" style="413" customWidth="1"/>
    <col min="12803" max="13054" width="9.1796875" style="413"/>
    <col min="13055" max="13055" width="30.1796875" style="413" customWidth="1"/>
    <col min="13056" max="13056" width="79.54296875" style="413" customWidth="1"/>
    <col min="13057" max="13057" width="34.7265625" style="413" customWidth="1"/>
    <col min="13058" max="13058" width="42.1796875" style="413" customWidth="1"/>
    <col min="13059" max="13310" width="9.1796875" style="413"/>
    <col min="13311" max="13311" width="30.1796875" style="413" customWidth="1"/>
    <col min="13312" max="13312" width="79.54296875" style="413" customWidth="1"/>
    <col min="13313" max="13313" width="34.7265625" style="413" customWidth="1"/>
    <col min="13314" max="13314" width="42.1796875" style="413" customWidth="1"/>
    <col min="13315" max="13566" width="9.1796875" style="413"/>
    <col min="13567" max="13567" width="30.1796875" style="413" customWidth="1"/>
    <col min="13568" max="13568" width="79.54296875" style="413" customWidth="1"/>
    <col min="13569" max="13569" width="34.7265625" style="413" customWidth="1"/>
    <col min="13570" max="13570" width="42.1796875" style="413" customWidth="1"/>
    <col min="13571" max="13822" width="9.1796875" style="413"/>
    <col min="13823" max="13823" width="30.1796875" style="413" customWidth="1"/>
    <col min="13824" max="13824" width="79.54296875" style="413" customWidth="1"/>
    <col min="13825" max="13825" width="34.7265625" style="413" customWidth="1"/>
    <col min="13826" max="13826" width="42.1796875" style="413" customWidth="1"/>
    <col min="13827" max="14078" width="9.1796875" style="413"/>
    <col min="14079" max="14079" width="30.1796875" style="413" customWidth="1"/>
    <col min="14080" max="14080" width="79.54296875" style="413" customWidth="1"/>
    <col min="14081" max="14081" width="34.7265625" style="413" customWidth="1"/>
    <col min="14082" max="14082" width="42.1796875" style="413" customWidth="1"/>
    <col min="14083" max="14334" width="9.1796875" style="413"/>
    <col min="14335" max="14335" width="30.1796875" style="413" customWidth="1"/>
    <col min="14336" max="14336" width="79.54296875" style="413" customWidth="1"/>
    <col min="14337" max="14337" width="34.7265625" style="413" customWidth="1"/>
    <col min="14338" max="14338" width="42.1796875" style="413" customWidth="1"/>
    <col min="14339" max="14590" width="9.1796875" style="413"/>
    <col min="14591" max="14591" width="30.1796875" style="413" customWidth="1"/>
    <col min="14592" max="14592" width="79.54296875" style="413" customWidth="1"/>
    <col min="14593" max="14593" width="34.7265625" style="413" customWidth="1"/>
    <col min="14594" max="14594" width="42.1796875" style="413" customWidth="1"/>
    <col min="14595" max="14846" width="9.1796875" style="413"/>
    <col min="14847" max="14847" width="30.1796875" style="413" customWidth="1"/>
    <col min="14848" max="14848" width="79.54296875" style="413" customWidth="1"/>
    <col min="14849" max="14849" width="34.7265625" style="413" customWidth="1"/>
    <col min="14850" max="14850" width="42.1796875" style="413" customWidth="1"/>
    <col min="14851" max="15102" width="9.1796875" style="413"/>
    <col min="15103" max="15103" width="30.1796875" style="413" customWidth="1"/>
    <col min="15104" max="15104" width="79.54296875" style="413" customWidth="1"/>
    <col min="15105" max="15105" width="34.7265625" style="413" customWidth="1"/>
    <col min="15106" max="15106" width="42.1796875" style="413" customWidth="1"/>
    <col min="15107" max="15358" width="9.1796875" style="413"/>
    <col min="15359" max="15359" width="30.1796875" style="413" customWidth="1"/>
    <col min="15360" max="15360" width="79.54296875" style="413" customWidth="1"/>
    <col min="15361" max="15361" width="34.7265625" style="413" customWidth="1"/>
    <col min="15362" max="15362" width="42.1796875" style="413" customWidth="1"/>
    <col min="15363" max="15614" width="9.1796875" style="413"/>
    <col min="15615" max="15615" width="30.1796875" style="413" customWidth="1"/>
    <col min="15616" max="15616" width="79.54296875" style="413" customWidth="1"/>
    <col min="15617" max="15617" width="34.7265625" style="413" customWidth="1"/>
    <col min="15618" max="15618" width="42.1796875" style="413" customWidth="1"/>
    <col min="15619" max="15870" width="9.1796875" style="413"/>
    <col min="15871" max="15871" width="30.1796875" style="413" customWidth="1"/>
    <col min="15872" max="15872" width="79.54296875" style="413" customWidth="1"/>
    <col min="15873" max="15873" width="34.7265625" style="413" customWidth="1"/>
    <col min="15874" max="15874" width="42.1796875" style="413" customWidth="1"/>
    <col min="15875" max="16126" width="9.1796875" style="413"/>
    <col min="16127" max="16127" width="30.1796875" style="413" customWidth="1"/>
    <col min="16128" max="16128" width="79.54296875" style="413" customWidth="1"/>
    <col min="16129" max="16129" width="34.7265625" style="413" customWidth="1"/>
    <col min="16130" max="16130" width="42.1796875" style="413" customWidth="1"/>
    <col min="16131" max="16384" width="9.1796875" style="413"/>
  </cols>
  <sheetData>
    <row r="1" spans="2:5" ht="50.15" customHeight="1" thickBot="1" x14ac:dyDescent="0.4"/>
    <row r="2" spans="2:5" ht="20" thickBot="1" x14ac:dyDescent="0.4">
      <c r="B2" s="414" t="s">
        <v>133</v>
      </c>
    </row>
    <row r="3" spans="2:5" s="416" customFormat="1" ht="40" customHeight="1" thickBot="1" x14ac:dyDescent="0.4">
      <c r="B3" s="415" t="s">
        <v>556</v>
      </c>
    </row>
    <row r="4" spans="2:5" ht="20" thickBot="1" x14ac:dyDescent="0.4">
      <c r="B4" s="417" t="s">
        <v>134</v>
      </c>
    </row>
    <row r="5" spans="2:5" s="163" customFormat="1" ht="26" x14ac:dyDescent="0.25">
      <c r="B5" s="418" t="s">
        <v>557</v>
      </c>
    </row>
    <row r="6" spans="2:5" s="163" customFormat="1" ht="13" x14ac:dyDescent="0.3">
      <c r="B6" s="419" t="s">
        <v>558</v>
      </c>
    </row>
    <row r="7" spans="2:5" s="163" customFormat="1" ht="26" x14ac:dyDescent="0.3">
      <c r="B7" s="419" t="s">
        <v>559</v>
      </c>
      <c r="E7" s="420"/>
    </row>
    <row r="8" spans="2:5" s="163" customFormat="1" ht="13" x14ac:dyDescent="0.3">
      <c r="B8" s="419" t="s">
        <v>560</v>
      </c>
      <c r="E8" s="420"/>
    </row>
    <row r="9" spans="2:5" s="163" customFormat="1" ht="26" x14ac:dyDescent="0.3">
      <c r="B9" s="419" t="s">
        <v>561</v>
      </c>
    </row>
    <row r="10" spans="2:5" s="169" customFormat="1" ht="13" x14ac:dyDescent="0.3">
      <c r="B10" s="419" t="s">
        <v>562</v>
      </c>
    </row>
    <row r="11" spans="2:5" s="169" customFormat="1" ht="13" x14ac:dyDescent="0.3">
      <c r="B11" s="419"/>
    </row>
    <row r="12" spans="2:5" s="163" customFormat="1" ht="13" x14ac:dyDescent="0.3">
      <c r="B12" s="421" t="s">
        <v>563</v>
      </c>
    </row>
    <row r="13" spans="2:5" s="169" customFormat="1" ht="13" x14ac:dyDescent="0.3">
      <c r="B13" s="422" t="s">
        <v>564</v>
      </c>
    </row>
    <row r="14" spans="2:5" s="169" customFormat="1" ht="13" x14ac:dyDescent="0.3">
      <c r="B14" s="422" t="s">
        <v>565</v>
      </c>
    </row>
    <row r="15" spans="2:5" s="169" customFormat="1" ht="13" x14ac:dyDescent="0.3">
      <c r="B15" s="422" t="s">
        <v>566</v>
      </c>
    </row>
    <row r="16" spans="2:5" s="169" customFormat="1" ht="13" x14ac:dyDescent="0.3">
      <c r="B16" s="422" t="s">
        <v>567</v>
      </c>
    </row>
    <row r="17" spans="2:2" s="169" customFormat="1" ht="13" x14ac:dyDescent="0.3">
      <c r="B17" s="422" t="s">
        <v>568</v>
      </c>
    </row>
    <row r="18" spans="2:2" s="169" customFormat="1" ht="13.5" thickBot="1" x14ac:dyDescent="0.35">
      <c r="B18" s="422"/>
    </row>
    <row r="19" spans="2:2" ht="20" thickBot="1" x14ac:dyDescent="0.4">
      <c r="B19" s="417" t="s">
        <v>144</v>
      </c>
    </row>
    <row r="20" spans="2:2" s="163" customFormat="1" ht="26" x14ac:dyDescent="0.25">
      <c r="B20" s="423" t="s">
        <v>569</v>
      </c>
    </row>
    <row r="21" spans="2:2" s="163" customFormat="1" ht="13" x14ac:dyDescent="0.25">
      <c r="B21" s="424" t="s">
        <v>570</v>
      </c>
    </row>
    <row r="22" spans="2:2" s="163" customFormat="1" ht="13" x14ac:dyDescent="0.25">
      <c r="B22" s="424" t="s">
        <v>739</v>
      </c>
    </row>
    <row r="23" spans="2:2" s="163" customFormat="1" ht="13" x14ac:dyDescent="0.3">
      <c r="B23" s="551" t="s">
        <v>740</v>
      </c>
    </row>
    <row r="24" spans="2:2" s="163" customFormat="1" ht="13" x14ac:dyDescent="0.3">
      <c r="B24" s="552" t="s">
        <v>163</v>
      </c>
    </row>
    <row r="25" spans="2:2" s="163" customFormat="1" ht="13" x14ac:dyDescent="0.3">
      <c r="B25" s="425" t="s">
        <v>571</v>
      </c>
    </row>
    <row r="26" spans="2:2" s="163" customFormat="1" ht="13" x14ac:dyDescent="0.3">
      <c r="B26" s="425" t="s">
        <v>572</v>
      </c>
    </row>
    <row r="27" spans="2:2" s="163" customFormat="1" ht="13" x14ac:dyDescent="0.3">
      <c r="B27" s="425" t="s">
        <v>573</v>
      </c>
    </row>
    <row r="28" spans="2:2" s="163" customFormat="1" ht="13" x14ac:dyDescent="0.3">
      <c r="B28" s="206" t="s">
        <v>574</v>
      </c>
    </row>
    <row r="29" spans="2:2" s="163" customFormat="1" ht="13" x14ac:dyDescent="0.3">
      <c r="B29" s="206" t="s">
        <v>575</v>
      </c>
    </row>
    <row r="30" spans="2:2" s="163" customFormat="1" ht="13" x14ac:dyDescent="0.3">
      <c r="B30" s="425" t="s">
        <v>576</v>
      </c>
    </row>
    <row r="31" spans="2:2" s="163" customFormat="1" ht="13" x14ac:dyDescent="0.3">
      <c r="B31" s="425" t="s">
        <v>577</v>
      </c>
    </row>
    <row r="32" spans="2:2" s="163" customFormat="1" ht="13" x14ac:dyDescent="0.3">
      <c r="B32" s="206" t="s">
        <v>578</v>
      </c>
    </row>
    <row r="33" spans="2:5" s="426" customFormat="1" ht="26.5" x14ac:dyDescent="0.35">
      <c r="B33" s="425" t="s">
        <v>579</v>
      </c>
    </row>
    <row r="34" spans="2:5" s="426" customFormat="1" ht="15.5" x14ac:dyDescent="0.35">
      <c r="B34" s="206" t="s">
        <v>580</v>
      </c>
    </row>
    <row r="35" spans="2:5" s="426" customFormat="1" ht="15.5" x14ac:dyDescent="0.35">
      <c r="B35" s="206" t="s">
        <v>581</v>
      </c>
    </row>
    <row r="36" spans="2:5" s="163" customFormat="1" ht="15" customHeight="1" x14ac:dyDescent="0.3">
      <c r="B36" s="206" t="s">
        <v>641</v>
      </c>
    </row>
    <row r="37" spans="2:5" x14ac:dyDescent="0.35">
      <c r="B37" s="206"/>
    </row>
    <row r="38" spans="2:5" s="426" customFormat="1" ht="15.5" x14ac:dyDescent="0.35">
      <c r="B38" s="427" t="s">
        <v>582</v>
      </c>
    </row>
    <row r="40" spans="2:5" ht="14.5" customHeight="1" x14ac:dyDescent="0.35">
      <c r="B40" s="428"/>
      <c r="C40" s="430"/>
      <c r="D40" s="430"/>
      <c r="E40" s="430"/>
    </row>
    <row r="42" spans="2:5" x14ac:dyDescent="0.35">
      <c r="B42" s="429" t="s">
        <v>154</v>
      </c>
    </row>
  </sheetData>
  <pageMargins left="0.25" right="0.25" top="0.75" bottom="0.75" header="0.3" footer="0.05"/>
  <pageSetup scale="70" orientation="landscape" r:id="rId1"/>
  <headerFooter>
    <oddFooter>&amp;LCONFIDENTIAL&amp;R© 2013 - 2020 SAP, All Rights Reserved. The contents of this document are confidential and proprietary information of SAP.</oddFooter>
  </headerFooter>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B01EB-B6AA-4B1B-A11F-2B24A5CF9439}">
  <sheetPr>
    <tabColor theme="4"/>
    <pageSetUpPr fitToPage="1"/>
  </sheetPr>
  <dimension ref="A1:G68"/>
  <sheetViews>
    <sheetView showGridLines="0" zoomScale="90" zoomScaleNormal="90" zoomScaleSheetLayoutView="10" zoomScalePageLayoutView="18" workbookViewId="0">
      <selection activeCell="B28" sqref="B28:G48"/>
    </sheetView>
  </sheetViews>
  <sheetFormatPr defaultColWidth="9.26953125" defaultRowHeight="14.5" x14ac:dyDescent="0.35"/>
  <cols>
    <col min="1" max="1" width="1.81640625" style="413" customWidth="1"/>
    <col min="2" max="2" width="40.54296875" style="176" customWidth="1"/>
    <col min="3" max="3" width="44.81640625" style="176" bestFit="1" customWidth="1"/>
    <col min="4" max="4" width="39.26953125" style="176" customWidth="1"/>
    <col min="5" max="5" width="3.81640625" style="176" customWidth="1"/>
    <col min="6" max="6" width="41.54296875" style="176" customWidth="1"/>
    <col min="7" max="7" width="78.26953125" style="176" customWidth="1"/>
    <col min="8" max="16384" width="9.26953125" style="176"/>
  </cols>
  <sheetData>
    <row r="1" spans="1:7" ht="15" thickBot="1" x14ac:dyDescent="0.4"/>
    <row r="2" spans="1:7" ht="26.5" customHeight="1" thickBot="1" x14ac:dyDescent="0.4">
      <c r="C2" s="760" t="s">
        <v>171</v>
      </c>
      <c r="D2" s="761"/>
    </row>
    <row r="3" spans="1:7" ht="16" thickBot="1" x14ac:dyDescent="0.4">
      <c r="B3" s="177" t="s">
        <v>172</v>
      </c>
      <c r="C3" s="704" t="s">
        <v>173</v>
      </c>
      <c r="D3" s="705"/>
      <c r="E3" s="178"/>
      <c r="F3" s="179" t="s">
        <v>174</v>
      </c>
      <c r="G3" s="180" t="s">
        <v>175</v>
      </c>
    </row>
    <row r="4" spans="1:7" ht="29.15" customHeight="1" x14ac:dyDescent="0.35">
      <c r="A4" s="181"/>
      <c r="B4" s="182" t="s">
        <v>130</v>
      </c>
      <c r="C4" s="706" t="s">
        <v>176</v>
      </c>
      <c r="D4" s="707"/>
      <c r="E4" s="183"/>
      <c r="F4" s="184"/>
      <c r="G4" s="185"/>
    </row>
    <row r="5" spans="1:7" s="188" customFormat="1" ht="62.5" customHeight="1" x14ac:dyDescent="0.35">
      <c r="A5" s="181"/>
      <c r="B5" s="186" t="s">
        <v>17</v>
      </c>
      <c r="C5" s="696" t="s">
        <v>177</v>
      </c>
      <c r="D5" s="697"/>
      <c r="E5" s="187"/>
      <c r="F5" s="708" t="s">
        <v>178</v>
      </c>
      <c r="G5" s="701"/>
    </row>
    <row r="6" spans="1:7" ht="94.5" customHeight="1" x14ac:dyDescent="0.35">
      <c r="A6" s="181"/>
      <c r="B6" s="189" t="s">
        <v>179</v>
      </c>
      <c r="C6" s="696" t="s">
        <v>180</v>
      </c>
      <c r="D6" s="697"/>
      <c r="E6" s="183"/>
      <c r="F6" s="708"/>
      <c r="G6" s="701"/>
    </row>
    <row r="7" spans="1:7" ht="31.5" customHeight="1" x14ac:dyDescent="0.35">
      <c r="A7" s="181"/>
      <c r="B7" s="189" t="s">
        <v>181</v>
      </c>
      <c r="C7" s="696" t="s">
        <v>182</v>
      </c>
      <c r="D7" s="697"/>
      <c r="E7" s="183"/>
      <c r="F7" s="190">
        <v>12.54</v>
      </c>
      <c r="G7" s="191"/>
    </row>
    <row r="8" spans="1:7" ht="29.15" customHeight="1" x14ac:dyDescent="0.35">
      <c r="A8" s="192"/>
      <c r="B8" s="189" t="s">
        <v>18</v>
      </c>
      <c r="C8" s="696" t="s">
        <v>183</v>
      </c>
      <c r="D8" s="697"/>
      <c r="E8" s="183"/>
      <c r="F8" s="190">
        <v>12</v>
      </c>
      <c r="G8" s="191"/>
    </row>
    <row r="9" spans="1:7" ht="39" customHeight="1" x14ac:dyDescent="0.35">
      <c r="A9" s="192"/>
      <c r="B9" s="189" t="s">
        <v>184</v>
      </c>
      <c r="C9" s="696" t="s">
        <v>185</v>
      </c>
      <c r="D9" s="697"/>
      <c r="E9" s="183"/>
      <c r="F9" s="193" t="s">
        <v>186</v>
      </c>
      <c r="G9" s="194"/>
    </row>
    <row r="10" spans="1:7" ht="50.15" customHeight="1" x14ac:dyDescent="0.35">
      <c r="A10" s="181"/>
      <c r="B10" s="189" t="s">
        <v>187</v>
      </c>
      <c r="C10" s="696" t="s">
        <v>188</v>
      </c>
      <c r="D10" s="697"/>
      <c r="E10" s="183"/>
      <c r="F10" s="195" t="s">
        <v>189</v>
      </c>
      <c r="G10" s="196"/>
    </row>
    <row r="11" spans="1:7" ht="31" customHeight="1" x14ac:dyDescent="0.35">
      <c r="A11" s="192"/>
      <c r="B11" s="189" t="s">
        <v>190</v>
      </c>
      <c r="C11" s="696" t="s">
        <v>191</v>
      </c>
      <c r="D11" s="697"/>
      <c r="E11" s="183"/>
      <c r="F11" s="190" t="s">
        <v>192</v>
      </c>
      <c r="G11" s="191"/>
    </row>
    <row r="12" spans="1:7" ht="58" customHeight="1" x14ac:dyDescent="0.35">
      <c r="A12" s="192"/>
      <c r="B12" s="189" t="s">
        <v>193</v>
      </c>
      <c r="C12" s="696" t="s">
        <v>194</v>
      </c>
      <c r="D12" s="697"/>
      <c r="E12" s="183"/>
      <c r="F12" s="190" t="s">
        <v>195</v>
      </c>
      <c r="G12" s="191"/>
    </row>
    <row r="13" spans="1:7" ht="121.5" customHeight="1" x14ac:dyDescent="0.35">
      <c r="A13" s="192"/>
      <c r="B13" s="189" t="s">
        <v>196</v>
      </c>
      <c r="C13" s="696" t="s">
        <v>197</v>
      </c>
      <c r="D13" s="697"/>
      <c r="E13" s="183"/>
      <c r="F13" s="190" t="s">
        <v>198</v>
      </c>
      <c r="G13" s="191"/>
    </row>
    <row r="14" spans="1:7" ht="171" customHeight="1" x14ac:dyDescent="0.35">
      <c r="A14" s="192"/>
      <c r="B14" s="189" t="s">
        <v>199</v>
      </c>
      <c r="C14" s="696" t="s">
        <v>200</v>
      </c>
      <c r="D14" s="697"/>
      <c r="E14" s="183"/>
      <c r="F14" s="197"/>
      <c r="G14" s="198"/>
    </row>
    <row r="15" spans="1:7" s="434" customFormat="1" ht="148.5" customHeight="1" x14ac:dyDescent="0.35">
      <c r="A15" s="192"/>
      <c r="B15" s="318" t="s">
        <v>583</v>
      </c>
      <c r="C15" s="698" t="s">
        <v>584</v>
      </c>
      <c r="D15" s="699"/>
      <c r="E15" s="431"/>
      <c r="F15" s="432" t="s">
        <v>585</v>
      </c>
      <c r="G15" s="433"/>
    </row>
    <row r="16" spans="1:7" s="434" customFormat="1" ht="32.5" customHeight="1" x14ac:dyDescent="0.35">
      <c r="A16" s="192"/>
      <c r="B16" s="318" t="s">
        <v>586</v>
      </c>
      <c r="C16" s="698" t="s">
        <v>587</v>
      </c>
      <c r="D16" s="699"/>
      <c r="E16" s="431"/>
      <c r="F16" s="432" t="s">
        <v>588</v>
      </c>
      <c r="G16" s="433"/>
    </row>
    <row r="17" spans="1:7" ht="19.5" customHeight="1" x14ac:dyDescent="0.35">
      <c r="B17" s="199" t="s">
        <v>201</v>
      </c>
      <c r="C17" s="698" t="s">
        <v>202</v>
      </c>
      <c r="D17" s="699"/>
      <c r="E17" s="183"/>
      <c r="F17" s="200" t="s">
        <v>203</v>
      </c>
      <c r="G17" s="201"/>
    </row>
    <row r="18" spans="1:7" ht="157.5" customHeight="1" x14ac:dyDescent="0.35">
      <c r="A18" s="181"/>
      <c r="B18" s="186" t="s">
        <v>204</v>
      </c>
      <c r="C18" s="696" t="s">
        <v>205</v>
      </c>
      <c r="D18" s="700"/>
      <c r="E18" s="183"/>
      <c r="F18" s="190" t="s">
        <v>206</v>
      </c>
      <c r="G18" s="202"/>
    </row>
    <row r="19" spans="1:7" s="434" customFormat="1" ht="230.15" customHeight="1" x14ac:dyDescent="0.35">
      <c r="A19" s="181"/>
      <c r="B19" s="318" t="s">
        <v>589</v>
      </c>
      <c r="C19" s="698" t="s">
        <v>590</v>
      </c>
      <c r="D19" s="699"/>
      <c r="E19" s="431"/>
      <c r="F19" s="432" t="s">
        <v>591</v>
      </c>
      <c r="G19" s="433"/>
    </row>
    <row r="20" spans="1:7" s="434" customFormat="1" ht="190" customHeight="1" x14ac:dyDescent="0.35">
      <c r="A20" s="181"/>
      <c r="B20" s="318" t="s">
        <v>592</v>
      </c>
      <c r="C20" s="698" t="s">
        <v>593</v>
      </c>
      <c r="D20" s="699"/>
      <c r="E20" s="431"/>
      <c r="F20" s="432" t="s">
        <v>594</v>
      </c>
      <c r="G20" s="433"/>
    </row>
    <row r="21" spans="1:7" s="434" customFormat="1" ht="211.5" customHeight="1" x14ac:dyDescent="0.35">
      <c r="A21" s="181"/>
      <c r="B21" s="318" t="s">
        <v>595</v>
      </c>
      <c r="C21" s="698" t="s">
        <v>596</v>
      </c>
      <c r="D21" s="699"/>
      <c r="E21" s="431"/>
      <c r="F21" s="432" t="s">
        <v>597</v>
      </c>
      <c r="G21" s="433"/>
    </row>
    <row r="22" spans="1:7" s="434" customFormat="1" ht="197.15" customHeight="1" x14ac:dyDescent="0.35">
      <c r="A22" s="181"/>
      <c r="B22" s="199" t="s">
        <v>598</v>
      </c>
      <c r="C22" s="698" t="s">
        <v>599</v>
      </c>
      <c r="D22" s="699"/>
      <c r="E22" s="431"/>
      <c r="F22" s="432" t="s">
        <v>600</v>
      </c>
      <c r="G22" s="433"/>
    </row>
    <row r="23" spans="1:7" s="434" customFormat="1" ht="212.15" customHeight="1" x14ac:dyDescent="0.35">
      <c r="A23" s="181"/>
      <c r="B23" s="318" t="s">
        <v>601</v>
      </c>
      <c r="C23" s="698" t="s">
        <v>602</v>
      </c>
      <c r="D23" s="699"/>
      <c r="E23" s="431"/>
      <c r="F23" s="432" t="s">
        <v>603</v>
      </c>
      <c r="G23" s="433"/>
    </row>
    <row r="24" spans="1:7" ht="197.5" customHeight="1" x14ac:dyDescent="0.35">
      <c r="A24" s="181"/>
      <c r="B24" s="189" t="s">
        <v>207</v>
      </c>
      <c r="C24" s="696" t="s">
        <v>604</v>
      </c>
      <c r="D24" s="697"/>
      <c r="E24" s="183"/>
      <c r="F24" s="190" t="s">
        <v>209</v>
      </c>
      <c r="G24" s="191"/>
    </row>
    <row r="25" spans="1:7" ht="230.15" customHeight="1" thickBot="1" x14ac:dyDescent="0.4">
      <c r="A25" s="181"/>
      <c r="B25" s="203" t="s">
        <v>210</v>
      </c>
      <c r="C25" s="694" t="s">
        <v>211</v>
      </c>
      <c r="D25" s="695"/>
      <c r="E25" s="183"/>
      <c r="F25" s="204" t="s">
        <v>212</v>
      </c>
      <c r="G25" s="205"/>
    </row>
    <row r="26" spans="1:7" x14ac:dyDescent="0.35">
      <c r="A26" s="181"/>
    </row>
    <row r="27" spans="1:7" s="434" customFormat="1" x14ac:dyDescent="0.35">
      <c r="A27" s="181"/>
      <c r="B27" s="435" t="s">
        <v>213</v>
      </c>
      <c r="C27" s="435" t="s">
        <v>214</v>
      </c>
      <c r="D27" s="435" t="s">
        <v>215</v>
      </c>
    </row>
    <row r="28" spans="1:7" s="434" customFormat="1" x14ac:dyDescent="0.35">
      <c r="A28" s="181"/>
      <c r="B28" s="755" t="s">
        <v>605</v>
      </c>
      <c r="C28" s="436" t="s">
        <v>18</v>
      </c>
      <c r="D28" s="436">
        <v>30</v>
      </c>
    </row>
    <row r="29" spans="1:7" s="434" customFormat="1" x14ac:dyDescent="0.35">
      <c r="A29" s="181"/>
      <c r="B29" s="756"/>
      <c r="C29" s="436" t="s">
        <v>19</v>
      </c>
      <c r="D29" s="756" t="s">
        <v>606</v>
      </c>
    </row>
    <row r="30" spans="1:7" s="434" customFormat="1" x14ac:dyDescent="0.35">
      <c r="A30" s="181"/>
      <c r="B30" s="756"/>
      <c r="C30" s="436" t="s">
        <v>607</v>
      </c>
      <c r="D30" s="756"/>
    </row>
    <row r="31" spans="1:7" s="434" customFormat="1" x14ac:dyDescent="0.35">
      <c r="A31" s="181"/>
      <c r="B31" s="756"/>
      <c r="C31" s="436" t="s">
        <v>193</v>
      </c>
      <c r="D31" s="756"/>
    </row>
    <row r="32" spans="1:7" s="434" customFormat="1" x14ac:dyDescent="0.35">
      <c r="A32" s="192"/>
      <c r="B32" s="756"/>
      <c r="C32" s="436" t="s">
        <v>201</v>
      </c>
      <c r="D32" s="756"/>
    </row>
    <row r="33" spans="1:4" s="434" customFormat="1" x14ac:dyDescent="0.35">
      <c r="A33" s="192"/>
      <c r="B33" s="756"/>
      <c r="C33" s="436" t="s">
        <v>199</v>
      </c>
      <c r="D33" s="436">
        <v>12</v>
      </c>
    </row>
    <row r="34" spans="1:4" s="434" customFormat="1" x14ac:dyDescent="0.35">
      <c r="A34" s="192"/>
      <c r="B34" s="756"/>
      <c r="C34" s="436" t="s">
        <v>184</v>
      </c>
      <c r="D34" s="436">
        <v>20</v>
      </c>
    </row>
    <row r="35" spans="1:4" s="434" customFormat="1" x14ac:dyDescent="0.35">
      <c r="A35" s="181"/>
      <c r="B35" s="756"/>
      <c r="C35" s="436" t="s">
        <v>17</v>
      </c>
      <c r="D35" s="436">
        <v>25</v>
      </c>
    </row>
    <row r="36" spans="1:4" s="434" customFormat="1" x14ac:dyDescent="0.35">
      <c r="A36" s="413"/>
      <c r="B36" s="756"/>
      <c r="C36" s="436" t="s">
        <v>130</v>
      </c>
      <c r="D36" s="436">
        <v>30</v>
      </c>
    </row>
    <row r="37" spans="1:4" s="434" customFormat="1" x14ac:dyDescent="0.35">
      <c r="A37" s="192"/>
      <c r="B37" s="756"/>
      <c r="C37" s="436" t="s">
        <v>181</v>
      </c>
      <c r="D37" s="756" t="s">
        <v>608</v>
      </c>
    </row>
    <row r="38" spans="1:4" s="434" customFormat="1" x14ac:dyDescent="0.35">
      <c r="A38" s="413"/>
      <c r="B38" s="756"/>
      <c r="C38" s="436" t="s">
        <v>187</v>
      </c>
      <c r="D38" s="756"/>
    </row>
    <row r="39" spans="1:4" s="434" customFormat="1" x14ac:dyDescent="0.35">
      <c r="A39" s="413"/>
      <c r="B39" s="756"/>
      <c r="C39" s="436" t="s">
        <v>204</v>
      </c>
      <c r="D39" s="436">
        <v>5</v>
      </c>
    </row>
    <row r="40" spans="1:4" s="434" customFormat="1" x14ac:dyDescent="0.35">
      <c r="A40" s="413"/>
      <c r="B40" s="756"/>
      <c r="C40" s="436" t="s">
        <v>595</v>
      </c>
      <c r="D40" s="436">
        <v>1</v>
      </c>
    </row>
    <row r="41" spans="1:4" s="434" customFormat="1" x14ac:dyDescent="0.35">
      <c r="A41" s="413"/>
      <c r="B41" s="756"/>
      <c r="C41" s="436" t="s">
        <v>589</v>
      </c>
      <c r="D41" s="436">
        <v>1</v>
      </c>
    </row>
    <row r="42" spans="1:4" s="434" customFormat="1" x14ac:dyDescent="0.35">
      <c r="A42" s="413"/>
      <c r="B42" s="756"/>
      <c r="C42" s="436" t="s">
        <v>592</v>
      </c>
      <c r="D42" s="436">
        <v>1</v>
      </c>
    </row>
    <row r="43" spans="1:4" s="434" customFormat="1" x14ac:dyDescent="0.35">
      <c r="A43" s="413"/>
      <c r="B43" s="756"/>
      <c r="C43" s="436" t="s">
        <v>207</v>
      </c>
      <c r="D43" s="436">
        <v>8</v>
      </c>
    </row>
    <row r="44" spans="1:4" s="434" customFormat="1" x14ac:dyDescent="0.35">
      <c r="A44" s="413"/>
      <c r="B44" s="756"/>
      <c r="C44" s="436" t="s">
        <v>210</v>
      </c>
      <c r="D44" s="436">
        <v>3</v>
      </c>
    </row>
    <row r="45" spans="1:4" s="434" customFormat="1" x14ac:dyDescent="0.35">
      <c r="A45" s="413"/>
      <c r="B45" s="756"/>
      <c r="C45" s="437" t="s">
        <v>598</v>
      </c>
      <c r="D45" s="436">
        <v>1</v>
      </c>
    </row>
    <row r="46" spans="1:4" s="434" customFormat="1" x14ac:dyDescent="0.35">
      <c r="A46" s="413"/>
      <c r="B46" s="756"/>
      <c r="C46" s="437" t="s">
        <v>601</v>
      </c>
      <c r="D46" s="436">
        <v>1</v>
      </c>
    </row>
    <row r="47" spans="1:4" s="434" customFormat="1" x14ac:dyDescent="0.35">
      <c r="A47" s="413"/>
      <c r="B47" s="756"/>
      <c r="C47" s="437" t="s">
        <v>583</v>
      </c>
      <c r="D47" s="756" t="s">
        <v>608</v>
      </c>
    </row>
    <row r="48" spans="1:4" s="434" customFormat="1" x14ac:dyDescent="0.35">
      <c r="A48" s="413"/>
      <c r="B48" s="756"/>
      <c r="C48" s="437" t="s">
        <v>586</v>
      </c>
      <c r="D48" s="756"/>
    </row>
    <row r="49" spans="1:4" s="434" customFormat="1" x14ac:dyDescent="0.35">
      <c r="A49" s="413"/>
      <c r="B49" s="757" t="s">
        <v>609</v>
      </c>
      <c r="C49" s="438" t="s">
        <v>18</v>
      </c>
      <c r="D49" s="438">
        <v>5</v>
      </c>
    </row>
    <row r="50" spans="1:4" s="434" customFormat="1" x14ac:dyDescent="0.35">
      <c r="A50" s="413"/>
      <c r="B50" s="757"/>
      <c r="C50" s="438" t="s">
        <v>19</v>
      </c>
      <c r="D50" s="759" t="s">
        <v>610</v>
      </c>
    </row>
    <row r="51" spans="1:4" s="434" customFormat="1" x14ac:dyDescent="0.35">
      <c r="A51" s="413"/>
      <c r="B51" s="757"/>
      <c r="C51" s="438" t="s">
        <v>607</v>
      </c>
      <c r="D51" s="759"/>
    </row>
    <row r="52" spans="1:4" s="434" customFormat="1" x14ac:dyDescent="0.35">
      <c r="A52" s="413"/>
      <c r="B52" s="757"/>
      <c r="C52" s="438" t="s">
        <v>193</v>
      </c>
      <c r="D52" s="759"/>
    </row>
    <row r="53" spans="1:4" s="434" customFormat="1" x14ac:dyDescent="0.35">
      <c r="A53" s="413"/>
      <c r="B53" s="757"/>
      <c r="C53" s="438" t="s">
        <v>201</v>
      </c>
      <c r="D53" s="759"/>
    </row>
    <row r="54" spans="1:4" s="434" customFormat="1" x14ac:dyDescent="0.35">
      <c r="A54" s="413"/>
      <c r="B54" s="757"/>
      <c r="C54" s="438" t="s">
        <v>184</v>
      </c>
      <c r="D54" s="438">
        <v>5</v>
      </c>
    </row>
    <row r="55" spans="1:4" s="434" customFormat="1" x14ac:dyDescent="0.35">
      <c r="A55" s="413"/>
      <c r="B55" s="757"/>
      <c r="C55" s="438" t="s">
        <v>17</v>
      </c>
      <c r="D55" s="438">
        <v>3</v>
      </c>
    </row>
    <row r="56" spans="1:4" s="434" customFormat="1" x14ac:dyDescent="0.35">
      <c r="A56" s="413"/>
      <c r="B56" s="757"/>
      <c r="C56" s="438" t="s">
        <v>130</v>
      </c>
      <c r="D56" s="438">
        <v>5</v>
      </c>
    </row>
    <row r="57" spans="1:4" s="434" customFormat="1" x14ac:dyDescent="0.35">
      <c r="A57" s="413"/>
      <c r="B57" s="757"/>
      <c r="C57" s="438" t="s">
        <v>181</v>
      </c>
      <c r="D57" s="759" t="s">
        <v>611</v>
      </c>
    </row>
    <row r="58" spans="1:4" s="434" customFormat="1" x14ac:dyDescent="0.35">
      <c r="A58" s="413"/>
      <c r="B58" s="757"/>
      <c r="C58" s="438" t="s">
        <v>187</v>
      </c>
      <c r="D58" s="759"/>
    </row>
    <row r="59" spans="1:4" s="434" customFormat="1" x14ac:dyDescent="0.35">
      <c r="A59" s="413"/>
      <c r="B59" s="757"/>
      <c r="C59" s="438" t="s">
        <v>612</v>
      </c>
      <c r="D59" s="438">
        <v>4</v>
      </c>
    </row>
    <row r="60" spans="1:4" s="434" customFormat="1" x14ac:dyDescent="0.35">
      <c r="A60" s="413"/>
      <c r="B60" s="757"/>
      <c r="C60" s="438" t="s">
        <v>613</v>
      </c>
      <c r="D60" s="438">
        <v>1</v>
      </c>
    </row>
    <row r="61" spans="1:4" s="434" customFormat="1" x14ac:dyDescent="0.35">
      <c r="A61" s="413"/>
      <c r="B61" s="757"/>
      <c r="C61" s="438" t="s">
        <v>614</v>
      </c>
      <c r="D61" s="438">
        <v>1</v>
      </c>
    </row>
    <row r="62" spans="1:4" s="434" customFormat="1" x14ac:dyDescent="0.35">
      <c r="A62" s="413"/>
      <c r="B62" s="757"/>
      <c r="C62" s="438" t="s">
        <v>615</v>
      </c>
      <c r="D62" s="438">
        <v>1</v>
      </c>
    </row>
    <row r="63" spans="1:4" s="434" customFormat="1" x14ac:dyDescent="0.35">
      <c r="A63" s="413"/>
      <c r="B63" s="757"/>
      <c r="C63" s="438" t="s">
        <v>207</v>
      </c>
      <c r="D63" s="438">
        <v>10</v>
      </c>
    </row>
    <row r="64" spans="1:4" s="434" customFormat="1" x14ac:dyDescent="0.35">
      <c r="A64" s="413"/>
      <c r="B64" s="758"/>
      <c r="C64" s="439" t="s">
        <v>616</v>
      </c>
      <c r="D64" s="438">
        <v>1</v>
      </c>
    </row>
    <row r="65" spans="1:4" s="434" customFormat="1" x14ac:dyDescent="0.35">
      <c r="A65" s="413"/>
      <c r="B65" s="758"/>
      <c r="C65" s="439" t="s">
        <v>617</v>
      </c>
      <c r="D65" s="438">
        <v>1</v>
      </c>
    </row>
    <row r="66" spans="1:4" s="434" customFormat="1" x14ac:dyDescent="0.35">
      <c r="A66" s="413"/>
      <c r="B66" s="758"/>
      <c r="C66" s="439" t="s">
        <v>583</v>
      </c>
      <c r="D66" s="759">
        <v>3</v>
      </c>
    </row>
    <row r="67" spans="1:4" s="434" customFormat="1" x14ac:dyDescent="0.35">
      <c r="A67" s="413"/>
      <c r="B67" s="758"/>
      <c r="C67" s="439" t="s">
        <v>586</v>
      </c>
      <c r="D67" s="759"/>
    </row>
    <row r="68" spans="1:4" s="434" customFormat="1" x14ac:dyDescent="0.35">
      <c r="A68" s="413"/>
      <c r="B68" s="754" t="s">
        <v>618</v>
      </c>
      <c r="C68" s="754"/>
      <c r="D68" s="440"/>
    </row>
  </sheetData>
  <mergeCells count="35">
    <mergeCell ref="F5:F6"/>
    <mergeCell ref="G5:G6"/>
    <mergeCell ref="C6:D6"/>
    <mergeCell ref="C12:D12"/>
    <mergeCell ref="C2:D2"/>
    <mergeCell ref="C3:D3"/>
    <mergeCell ref="C4:D4"/>
    <mergeCell ref="C5:D5"/>
    <mergeCell ref="C7:D7"/>
    <mergeCell ref="C8:D8"/>
    <mergeCell ref="C9:D9"/>
    <mergeCell ref="C10:D10"/>
    <mergeCell ref="C11:D11"/>
    <mergeCell ref="C24:D24"/>
    <mergeCell ref="C13:D13"/>
    <mergeCell ref="C14:D14"/>
    <mergeCell ref="C15:D15"/>
    <mergeCell ref="C16:D16"/>
    <mergeCell ref="C17:D17"/>
    <mergeCell ref="C18:D18"/>
    <mergeCell ref="C19:D19"/>
    <mergeCell ref="C20:D20"/>
    <mergeCell ref="C21:D21"/>
    <mergeCell ref="C22:D22"/>
    <mergeCell ref="C23:D23"/>
    <mergeCell ref="B68:C68"/>
    <mergeCell ref="C25:D25"/>
    <mergeCell ref="B28:B48"/>
    <mergeCell ref="D29:D32"/>
    <mergeCell ref="D37:D38"/>
    <mergeCell ref="D47:D48"/>
    <mergeCell ref="B49:B67"/>
    <mergeCell ref="D50:D53"/>
    <mergeCell ref="D57:D58"/>
    <mergeCell ref="D66:D67"/>
  </mergeCells>
  <hyperlinks>
    <hyperlink ref="F17" r:id="rId1" xr:uid="{6A860314-FD43-49C2-9E8E-14CDBFEC7EE3}"/>
  </hyperlinks>
  <pageMargins left="0.75" right="0.75" top="1" bottom="2.0987654320987654" header="0.5" footer="0.5"/>
  <pageSetup scale="18" orientation="portrait" r:id="rId2"/>
  <headerFooter alignWithMargins="0">
    <oddFooter>&amp;LCONFIDENTIAL</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974849" r:id="rId5" name="Option Button 1">
              <controlPr defaultSize="0" autoFill="0" autoLine="0" autoPict="0">
                <anchor moveWithCells="1">
                  <from>
                    <xdr:col>5</xdr:col>
                    <xdr:colOff>850900</xdr:colOff>
                    <xdr:row>3</xdr:row>
                    <xdr:rowOff>69850</xdr:rowOff>
                  </from>
                  <to>
                    <xdr:col>5</xdr:col>
                    <xdr:colOff>1231900</xdr:colOff>
                    <xdr:row>3</xdr:row>
                    <xdr:rowOff>298450</xdr:rowOff>
                  </to>
                </anchor>
              </controlPr>
            </control>
          </mc:Choice>
        </mc:AlternateContent>
        <mc:AlternateContent xmlns:mc="http://schemas.openxmlformats.org/markup-compatibility/2006">
          <mc:Choice Requires="x14">
            <control shapeId="974850" r:id="rId6" name="Option Button 2">
              <controlPr defaultSize="0" autoFill="0" autoLine="0" autoPict="0">
                <anchor moveWithCells="1">
                  <from>
                    <xdr:col>5</xdr:col>
                    <xdr:colOff>1231900</xdr:colOff>
                    <xdr:row>3</xdr:row>
                    <xdr:rowOff>69850</xdr:rowOff>
                  </from>
                  <to>
                    <xdr:col>5</xdr:col>
                    <xdr:colOff>1612900</xdr:colOff>
                    <xdr:row>3</xdr:row>
                    <xdr:rowOff>298450</xdr:rowOff>
                  </to>
                </anchor>
              </controlPr>
            </control>
          </mc:Choice>
        </mc:AlternateContent>
        <mc:AlternateContent xmlns:mc="http://schemas.openxmlformats.org/markup-compatibility/2006">
          <mc:Choice Requires="x14">
            <control shapeId="974851" r:id="rId7" name="Check Box 3">
              <controlPr defaultSize="0" autoFill="0" autoLine="0" autoPict="0">
                <anchor moveWithCells="1">
                  <from>
                    <xdr:col>5</xdr:col>
                    <xdr:colOff>69850</xdr:colOff>
                    <xdr:row>13</xdr:row>
                    <xdr:rowOff>552450</xdr:rowOff>
                  </from>
                  <to>
                    <xdr:col>5</xdr:col>
                    <xdr:colOff>1657350</xdr:colOff>
                    <xdr:row>13</xdr:row>
                    <xdr:rowOff>774700</xdr:rowOff>
                  </to>
                </anchor>
              </controlPr>
            </control>
          </mc:Choice>
        </mc:AlternateContent>
        <mc:AlternateContent xmlns:mc="http://schemas.openxmlformats.org/markup-compatibility/2006">
          <mc:Choice Requires="x14">
            <control shapeId="974852" r:id="rId8" name="Check Box 4">
              <controlPr defaultSize="0" autoFill="0" autoLine="0" autoPict="0">
                <anchor moveWithCells="1">
                  <from>
                    <xdr:col>5</xdr:col>
                    <xdr:colOff>69850</xdr:colOff>
                    <xdr:row>13</xdr:row>
                    <xdr:rowOff>838200</xdr:rowOff>
                  </from>
                  <to>
                    <xdr:col>5</xdr:col>
                    <xdr:colOff>1581150</xdr:colOff>
                    <xdr:row>13</xdr:row>
                    <xdr:rowOff>1060450</xdr:rowOff>
                  </to>
                </anchor>
              </controlPr>
            </control>
          </mc:Choice>
        </mc:AlternateContent>
        <mc:AlternateContent xmlns:mc="http://schemas.openxmlformats.org/markup-compatibility/2006">
          <mc:Choice Requires="x14">
            <control shapeId="974853" r:id="rId9" name="Check Box 5">
              <controlPr defaultSize="0" autoFill="0" autoLine="0" autoPict="0">
                <anchor moveWithCells="1">
                  <from>
                    <xdr:col>5</xdr:col>
                    <xdr:colOff>69850</xdr:colOff>
                    <xdr:row>13</xdr:row>
                    <xdr:rowOff>1079500</xdr:rowOff>
                  </from>
                  <to>
                    <xdr:col>5</xdr:col>
                    <xdr:colOff>1498600</xdr:colOff>
                    <xdr:row>13</xdr:row>
                    <xdr:rowOff>1295400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48529-D887-4B09-A417-0B12DC9E8F94}">
  <sheetPr>
    <tabColor theme="4"/>
    <pageSetUpPr autoPageBreaks="0"/>
  </sheetPr>
  <dimension ref="A1:Q19"/>
  <sheetViews>
    <sheetView showGridLines="0" topLeftCell="L1" zoomScale="90" zoomScaleNormal="90" workbookViewId="0">
      <selection activeCell="L2" sqref="L2:M2"/>
    </sheetView>
  </sheetViews>
  <sheetFormatPr defaultColWidth="9.54296875" defaultRowHeight="14.5" x14ac:dyDescent="0.35"/>
  <cols>
    <col min="1" max="1" width="1.81640625" style="413" customWidth="1"/>
    <col min="2" max="2" width="8.1796875" style="295" customWidth="1"/>
    <col min="3" max="3" width="12.81640625" style="295" customWidth="1"/>
    <col min="4" max="4" width="16.26953125" style="295" customWidth="1"/>
    <col min="5" max="5" width="18.26953125" style="295" customWidth="1"/>
    <col min="6" max="6" width="28.453125" style="296" customWidth="1"/>
    <col min="7" max="7" width="30.453125" style="296" bestFit="1" customWidth="1"/>
    <col min="8" max="8" width="21" style="296" bestFit="1" customWidth="1"/>
    <col min="9" max="9" width="37.453125" style="296" customWidth="1"/>
    <col min="10" max="10" width="14.1796875" style="296" customWidth="1"/>
    <col min="11" max="11" width="45.26953125" style="296" customWidth="1"/>
    <col min="12" max="12" width="43" style="296" customWidth="1"/>
    <col min="13" max="13" width="26" style="296" bestFit="1" customWidth="1"/>
    <col min="14" max="15" width="26" style="296" customWidth="1"/>
    <col min="16" max="16" width="9.54296875" style="296"/>
    <col min="17" max="17" width="17.81640625" style="296" customWidth="1"/>
    <col min="18" max="16384" width="9.54296875" style="296"/>
  </cols>
  <sheetData>
    <row r="1" spans="1:17" ht="15" thickBot="1" x14ac:dyDescent="0.4"/>
    <row r="2" spans="1:17" ht="63" thickBot="1" x14ac:dyDescent="0.45">
      <c r="F2" s="441" t="s">
        <v>619</v>
      </c>
      <c r="G2" s="762"/>
      <c r="H2" s="763"/>
      <c r="I2" s="442" t="s">
        <v>637</v>
      </c>
      <c r="L2" s="794" t="s">
        <v>773</v>
      </c>
      <c r="M2" s="411"/>
      <c r="P2" s="610">
        <f>SUM(P7:P11)</f>
        <v>0</v>
      </c>
      <c r="Q2" s="611" t="s">
        <v>750</v>
      </c>
    </row>
    <row r="3" spans="1:17" ht="15" thickBot="1" x14ac:dyDescent="0.4">
      <c r="A3" s="181"/>
      <c r="F3" s="297"/>
      <c r="L3" s="297"/>
    </row>
    <row r="4" spans="1:17" s="298" customFormat="1" ht="20.5" thickBot="1" x14ac:dyDescent="0.45">
      <c r="A4" s="181"/>
      <c r="B4" s="764" t="s">
        <v>620</v>
      </c>
      <c r="C4" s="765"/>
      <c r="D4" s="765"/>
      <c r="E4" s="765"/>
      <c r="F4" s="765"/>
      <c r="G4" s="765"/>
      <c r="H4" s="765"/>
      <c r="I4" s="765"/>
      <c r="J4" s="765"/>
      <c r="K4" s="765"/>
      <c r="L4" s="765"/>
      <c r="M4" s="765"/>
      <c r="N4" s="765"/>
      <c r="O4" s="766"/>
      <c r="P4" s="580"/>
    </row>
    <row r="5" spans="1:17" s="307" customFormat="1" ht="56.5" thickBot="1" x14ac:dyDescent="0.4">
      <c r="A5" s="181"/>
      <c r="B5" s="300" t="s">
        <v>419</v>
      </c>
      <c r="C5" s="443" t="s">
        <v>553</v>
      </c>
      <c r="D5" s="443" t="s">
        <v>420</v>
      </c>
      <c r="E5" s="528" t="s">
        <v>421</v>
      </c>
      <c r="F5" s="443" t="s">
        <v>422</v>
      </c>
      <c r="G5" s="443" t="s">
        <v>621</v>
      </c>
      <c r="H5" s="443" t="s">
        <v>423</v>
      </c>
      <c r="I5" s="444" t="s">
        <v>424</v>
      </c>
      <c r="J5" s="443" t="s">
        <v>426</v>
      </c>
      <c r="K5" s="444" t="s">
        <v>622</v>
      </c>
      <c r="L5" s="444" t="s">
        <v>623</v>
      </c>
      <c r="M5" s="443" t="s">
        <v>624</v>
      </c>
      <c r="N5" s="444" t="s">
        <v>625</v>
      </c>
      <c r="O5" s="445" t="s">
        <v>638</v>
      </c>
      <c r="P5" s="581" t="s">
        <v>748</v>
      </c>
    </row>
    <row r="6" spans="1:17" ht="24.75" customHeight="1" x14ac:dyDescent="0.35">
      <c r="A6" s="192"/>
      <c r="B6" s="446" t="s">
        <v>432</v>
      </c>
      <c r="C6" s="526">
        <v>9999999</v>
      </c>
      <c r="D6" s="535" t="s">
        <v>433</v>
      </c>
      <c r="E6" s="526"/>
      <c r="F6" s="447" t="s">
        <v>626</v>
      </c>
      <c r="G6" s="447" t="s">
        <v>248</v>
      </c>
      <c r="H6" s="448" t="s">
        <v>18</v>
      </c>
      <c r="I6" s="448" t="s">
        <v>627</v>
      </c>
      <c r="J6" s="447" t="s">
        <v>628</v>
      </c>
      <c r="K6" s="448" t="s">
        <v>629</v>
      </c>
      <c r="L6" s="448" t="s">
        <v>630</v>
      </c>
      <c r="M6" s="447" t="s">
        <v>631</v>
      </c>
      <c r="N6" s="526"/>
      <c r="O6" s="449" t="s">
        <v>639</v>
      </c>
      <c r="P6" s="582" t="s">
        <v>749</v>
      </c>
    </row>
    <row r="7" spans="1:17" x14ac:dyDescent="0.35">
      <c r="A7" s="192"/>
      <c r="B7" s="450">
        <v>1</v>
      </c>
      <c r="C7" s="527"/>
      <c r="D7" s="319"/>
      <c r="E7" s="527"/>
      <c r="F7" s="451"/>
      <c r="G7" s="407"/>
      <c r="H7" s="452"/>
      <c r="I7" s="453"/>
      <c r="J7" s="407"/>
      <c r="K7" s="452"/>
      <c r="L7" s="453"/>
      <c r="M7" s="407"/>
      <c r="N7" s="453"/>
      <c r="O7" s="454"/>
      <c r="P7" s="583"/>
    </row>
    <row r="8" spans="1:17" x14ac:dyDescent="0.35">
      <c r="A8" s="181"/>
      <c r="B8" s="450">
        <v>2</v>
      </c>
      <c r="C8" s="527"/>
      <c r="D8" s="319"/>
      <c r="E8" s="527"/>
      <c r="F8" s="451"/>
      <c r="G8" s="407"/>
      <c r="H8" s="452"/>
      <c r="I8" s="453"/>
      <c r="J8" s="407"/>
      <c r="K8" s="452"/>
      <c r="L8" s="453"/>
      <c r="M8" s="407"/>
      <c r="N8" s="453"/>
      <c r="O8" s="454"/>
      <c r="P8" s="583"/>
    </row>
    <row r="9" spans="1:17" x14ac:dyDescent="0.35">
      <c r="A9" s="192"/>
      <c r="B9" s="450">
        <v>3</v>
      </c>
      <c r="C9" s="527"/>
      <c r="D9" s="319"/>
      <c r="E9" s="527"/>
      <c r="F9" s="451"/>
      <c r="G9" s="407"/>
      <c r="H9" s="452"/>
      <c r="I9" s="453"/>
      <c r="J9" s="407"/>
      <c r="K9" s="452"/>
      <c r="L9" s="453"/>
      <c r="M9" s="407"/>
      <c r="N9" s="453"/>
      <c r="O9" s="454"/>
      <c r="P9" s="583"/>
    </row>
    <row r="10" spans="1:17" x14ac:dyDescent="0.35">
      <c r="A10" s="192"/>
      <c r="B10" s="450">
        <v>4</v>
      </c>
      <c r="C10" s="527"/>
      <c r="D10" s="319"/>
      <c r="E10" s="527"/>
      <c r="F10" s="451"/>
      <c r="G10" s="407"/>
      <c r="H10" s="452"/>
      <c r="I10" s="453"/>
      <c r="J10" s="407"/>
      <c r="K10" s="452"/>
      <c r="L10" s="453"/>
      <c r="M10" s="407"/>
      <c r="N10" s="453"/>
      <c r="O10" s="454"/>
      <c r="P10" s="583"/>
    </row>
    <row r="11" spans="1:17" ht="15" thickBot="1" x14ac:dyDescent="0.4">
      <c r="A11" s="192"/>
      <c r="B11" s="529">
        <v>5</v>
      </c>
      <c r="C11" s="530"/>
      <c r="D11" s="326"/>
      <c r="E11" s="530"/>
      <c r="F11" s="531"/>
      <c r="G11" s="521"/>
      <c r="H11" s="522"/>
      <c r="I11" s="532"/>
      <c r="J11" s="521"/>
      <c r="K11" s="522"/>
      <c r="L11" s="532"/>
      <c r="M11" s="521"/>
      <c r="N11" s="532"/>
      <c r="O11" s="534"/>
      <c r="P11" s="584"/>
    </row>
    <row r="12" spans="1:17" x14ac:dyDescent="0.35">
      <c r="A12" s="181"/>
      <c r="F12" s="330"/>
      <c r="I12" s="331"/>
    </row>
    <row r="13" spans="1:17" x14ac:dyDescent="0.35">
      <c r="A13" s="181"/>
      <c r="B13" s="332" t="s">
        <v>439</v>
      </c>
    </row>
    <row r="14" spans="1:17" x14ac:dyDescent="0.35">
      <c r="A14" s="192"/>
      <c r="C14" s="296"/>
    </row>
    <row r="15" spans="1:17" s="295" customFormat="1" x14ac:dyDescent="0.35">
      <c r="A15" s="192"/>
      <c r="F15" s="296"/>
      <c r="G15" s="296"/>
      <c r="H15" s="296"/>
      <c r="I15" s="296"/>
      <c r="J15" s="296"/>
      <c r="K15" s="296"/>
      <c r="L15" s="296"/>
      <c r="M15" s="296"/>
      <c r="N15" s="296"/>
      <c r="O15" s="296"/>
    </row>
    <row r="16" spans="1:17" s="295" customFormat="1" x14ac:dyDescent="0.35">
      <c r="A16" s="192"/>
      <c r="F16" s="296"/>
      <c r="G16" s="296"/>
      <c r="H16" s="296"/>
      <c r="I16" s="296"/>
      <c r="J16" s="296"/>
      <c r="K16" s="296"/>
      <c r="L16" s="296"/>
      <c r="M16" s="296"/>
      <c r="N16" s="296"/>
      <c r="O16" s="296"/>
    </row>
    <row r="17" spans="1:15" s="295" customFormat="1" x14ac:dyDescent="0.35">
      <c r="A17" s="181"/>
      <c r="F17" s="296"/>
      <c r="G17" s="296"/>
      <c r="H17" s="296"/>
      <c r="I17" s="296"/>
      <c r="J17" s="296"/>
      <c r="K17" s="296"/>
      <c r="L17" s="296"/>
      <c r="M17" s="296"/>
      <c r="N17" s="296"/>
      <c r="O17" s="296"/>
    </row>
    <row r="19" spans="1:15" s="295" customFormat="1" x14ac:dyDescent="0.35">
      <c r="A19" s="192"/>
      <c r="F19" s="296"/>
      <c r="G19" s="296"/>
      <c r="H19" s="296"/>
      <c r="I19" s="296"/>
      <c r="J19" s="296"/>
      <c r="K19" s="296"/>
      <c r="L19" s="296"/>
      <c r="M19" s="296"/>
      <c r="N19" s="296"/>
      <c r="O19" s="296"/>
    </row>
  </sheetData>
  <sheetProtection sort="0" autoFilter="0"/>
  <mergeCells count="2">
    <mergeCell ref="G2:H2"/>
    <mergeCell ref="B4:O4"/>
  </mergeCells>
  <dataValidations count="7">
    <dataValidation type="list" allowBlank="1" showInputMessage="1" showErrorMessage="1" sqref="G6:G11" xr:uid="{553FD4A6-53F5-454D-BF5C-AEE4D2AA29A1}">
      <formula1>"Yes, No"</formula1>
    </dataValidation>
    <dataValidation type="list" allowBlank="1" showInputMessage="1" showErrorMessage="1" sqref="K6:K11" xr:uid="{1BBAC820-E27B-460A-A49A-CAC57B58BCFF}">
      <formula1>"None, Visibility, Validity"</formula1>
    </dataValidation>
    <dataValidation type="list" allowBlank="1" showInputMessage="1" showErrorMessage="1" sqref="M6:M11 O6" xr:uid="{2B052F3E-605D-4EB4-AEAB-3677C1C411A9}">
      <formula1>"Normal, Computed"</formula1>
    </dataValidation>
    <dataValidation type="list" allowBlank="1" showInputMessage="1" showErrorMessage="1" sqref="J6:J12" xr:uid="{AF75585E-B2C9-49D2-98F2-0929881C71F5}">
      <formula1>"Required, Optional"</formula1>
    </dataValidation>
    <dataValidation type="list" allowBlank="1" showInputMessage="1" showErrorMessage="1" sqref="K12:O12 G12:H12" xr:uid="{C3E403CB-8C1D-405F-9FA4-A184E88F6F8D}">
      <formula1>"Int, String, Money, Date, Boolean, BigDecimal"</formula1>
    </dataValidation>
    <dataValidation type="list" allowBlank="1" showInputMessage="1" showErrorMessage="1" sqref="D6" xr:uid="{22EF72AB-6896-40F6-A34F-066AD8F35F27}">
      <formula1>"New Field, Modification(s)"</formula1>
    </dataValidation>
    <dataValidation type="list" allowBlank="1" showInputMessage="1" showErrorMessage="1" sqref="D7:D11" xr:uid="{108904B9-13E3-4490-8B99-30E0539EBC07}">
      <formula1>"New Field, Modification"</formula1>
    </dataValidation>
  </dataValidations>
  <printOptions horizontalCentered="1"/>
  <pageMargins left="0.75" right="0.75" top="1" bottom="1" header="0.5" footer="0.5"/>
  <pageSetup scale="29" orientation="landscape" r:id="rId1"/>
  <headerFooter alignWithMargins="0">
    <oddFooter>&amp;LCONFIDENTIAL</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631D304-5075-4E2A-89C1-67E3C569FEB7}">
          <x14:formula1>
            <xm:f>Form_Available_Field_Types!$B$4:$B$25</xm:f>
          </x14:formula1>
          <xm:sqref>H6:H11</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4C758-36FB-4C5F-95BD-2CE9B9593B14}">
  <sheetPr>
    <tabColor theme="4"/>
    <pageSetUpPr autoPageBreaks="0"/>
  </sheetPr>
  <dimension ref="A1:AH19"/>
  <sheetViews>
    <sheetView showGridLines="0" topLeftCell="K1" zoomScaleNormal="100" workbookViewId="0">
      <selection activeCell="P5" sqref="P5"/>
    </sheetView>
  </sheetViews>
  <sheetFormatPr defaultColWidth="9.54296875" defaultRowHeight="14.5" x14ac:dyDescent="0.35"/>
  <cols>
    <col min="1" max="1" width="1.81640625" style="413" customWidth="1"/>
    <col min="2" max="2" width="8.1796875" style="295" customWidth="1"/>
    <col min="3" max="3" width="12.7265625" style="295" customWidth="1"/>
    <col min="4" max="4" width="15" style="295" customWidth="1"/>
    <col min="5" max="5" width="28.26953125" style="295" customWidth="1"/>
    <col min="6" max="6" width="28.453125" style="296" customWidth="1"/>
    <col min="7" max="7" width="24.453125" style="296" bestFit="1" customWidth="1"/>
    <col min="8" max="8" width="37.453125" style="296" customWidth="1"/>
    <col min="9" max="9" width="14.1796875" style="296" customWidth="1"/>
    <col min="10" max="10" width="45.26953125" style="296" customWidth="1"/>
    <col min="11" max="11" width="43" style="296" customWidth="1"/>
    <col min="12" max="12" width="26" style="296" bestFit="1" customWidth="1"/>
    <col min="13" max="13" width="26" style="296" customWidth="1"/>
    <col min="14" max="14" width="45.26953125" style="296" customWidth="1"/>
    <col min="15" max="15" width="9.54296875" style="296"/>
    <col min="16" max="16" width="17.08984375" style="296" customWidth="1"/>
    <col min="17" max="16384" width="9.54296875" style="296"/>
  </cols>
  <sheetData>
    <row r="1" spans="1:34" ht="15" thickBot="1" x14ac:dyDescent="0.4"/>
    <row r="2" spans="1:34" ht="32" thickBot="1" x14ac:dyDescent="0.45">
      <c r="F2" s="441" t="s">
        <v>619</v>
      </c>
      <c r="G2" s="762"/>
      <c r="H2" s="763"/>
      <c r="I2" s="442" t="s">
        <v>637</v>
      </c>
      <c r="M2" s="794" t="s">
        <v>773</v>
      </c>
      <c r="N2" s="411"/>
      <c r="O2" s="610">
        <f>SUM(O7:O11)</f>
        <v>0</v>
      </c>
      <c r="P2" s="611" t="s">
        <v>750</v>
      </c>
    </row>
    <row r="3" spans="1:34" ht="15" thickBot="1" x14ac:dyDescent="0.4">
      <c r="K3" s="297"/>
    </row>
    <row r="4" spans="1:34" s="298" customFormat="1" ht="20.5" thickBot="1" x14ac:dyDescent="0.45">
      <c r="A4" s="181"/>
      <c r="B4" s="764" t="s">
        <v>632</v>
      </c>
      <c r="C4" s="765"/>
      <c r="D4" s="765"/>
      <c r="E4" s="765"/>
      <c r="F4" s="765"/>
      <c r="G4" s="765"/>
      <c r="H4" s="765"/>
      <c r="I4" s="765"/>
      <c r="J4" s="765"/>
      <c r="K4" s="765"/>
      <c r="L4" s="765"/>
      <c r="M4" s="765"/>
      <c r="N4" s="766"/>
      <c r="O4" s="580"/>
      <c r="AD4" s="455"/>
      <c r="AE4" s="455"/>
      <c r="AF4" s="455"/>
      <c r="AG4" s="455"/>
    </row>
    <row r="5" spans="1:34" s="307" customFormat="1" ht="56.5" thickBot="1" x14ac:dyDescent="0.4">
      <c r="A5" s="181"/>
      <c r="B5" s="300" t="s">
        <v>419</v>
      </c>
      <c r="C5" s="443" t="s">
        <v>553</v>
      </c>
      <c r="D5" s="443" t="s">
        <v>420</v>
      </c>
      <c r="E5" s="528" t="s">
        <v>421</v>
      </c>
      <c r="F5" s="443" t="s">
        <v>633</v>
      </c>
      <c r="G5" s="443" t="s">
        <v>423</v>
      </c>
      <c r="H5" s="444" t="s">
        <v>424</v>
      </c>
      <c r="I5" s="443" t="s">
        <v>426</v>
      </c>
      <c r="J5" s="444" t="s">
        <v>622</v>
      </c>
      <c r="K5" s="444" t="s">
        <v>623</v>
      </c>
      <c r="L5" s="443" t="s">
        <v>624</v>
      </c>
      <c r="M5" s="445" t="s">
        <v>625</v>
      </c>
      <c r="N5" s="445" t="s">
        <v>638</v>
      </c>
      <c r="O5" s="581" t="s">
        <v>748</v>
      </c>
      <c r="AD5" s="456"/>
      <c r="AE5" s="456"/>
      <c r="AF5" s="456"/>
      <c r="AG5" s="456"/>
    </row>
    <row r="6" spans="1:34" ht="52" x14ac:dyDescent="0.35">
      <c r="A6" s="192"/>
      <c r="B6" s="446" t="s">
        <v>432</v>
      </c>
      <c r="C6" s="526">
        <v>9999999</v>
      </c>
      <c r="D6" s="535" t="s">
        <v>433</v>
      </c>
      <c r="E6" s="526"/>
      <c r="F6" s="447" t="s">
        <v>634</v>
      </c>
      <c r="G6" s="448" t="s">
        <v>196</v>
      </c>
      <c r="H6" s="448"/>
      <c r="I6" s="447" t="s">
        <v>410</v>
      </c>
      <c r="J6" s="448" t="s">
        <v>635</v>
      </c>
      <c r="K6" s="448"/>
      <c r="L6" s="447" t="s">
        <v>631</v>
      </c>
      <c r="M6" s="461"/>
      <c r="N6" s="449" t="s">
        <v>640</v>
      </c>
      <c r="O6" s="582" t="s">
        <v>749</v>
      </c>
      <c r="AD6" s="457"/>
      <c r="AE6" s="457"/>
      <c r="AF6" s="457"/>
      <c r="AG6" s="457"/>
    </row>
    <row r="7" spans="1:34" x14ac:dyDescent="0.35">
      <c r="A7" s="192"/>
      <c r="B7" s="450">
        <v>1</v>
      </c>
      <c r="C7" s="527"/>
      <c r="D7" s="319"/>
      <c r="E7" s="549"/>
      <c r="F7" s="451"/>
      <c r="G7" s="452"/>
      <c r="H7" s="453"/>
      <c r="I7" s="407"/>
      <c r="J7" s="452"/>
      <c r="K7" s="453"/>
      <c r="L7" s="407" t="s">
        <v>631</v>
      </c>
      <c r="M7" s="462"/>
      <c r="N7" s="454"/>
      <c r="O7" s="583"/>
      <c r="AD7" s="457"/>
      <c r="AE7" s="458" t="s">
        <v>18</v>
      </c>
      <c r="AF7" s="457"/>
      <c r="AG7" s="457"/>
      <c r="AH7" s="459"/>
    </row>
    <row r="8" spans="1:34" x14ac:dyDescent="0.35">
      <c r="A8" s="181"/>
      <c r="B8" s="450">
        <v>2</v>
      </c>
      <c r="C8" s="527"/>
      <c r="D8" s="319"/>
      <c r="E8" s="549"/>
      <c r="F8" s="451"/>
      <c r="G8" s="452"/>
      <c r="H8" s="453"/>
      <c r="I8" s="407"/>
      <c r="J8" s="452"/>
      <c r="K8" s="453"/>
      <c r="L8" s="407"/>
      <c r="M8" s="462"/>
      <c r="N8" s="454"/>
      <c r="O8" s="583"/>
      <c r="AD8" s="457"/>
      <c r="AE8" s="458" t="s">
        <v>19</v>
      </c>
      <c r="AF8" s="457"/>
      <c r="AG8" s="457"/>
      <c r="AH8" s="459"/>
    </row>
    <row r="9" spans="1:34" x14ac:dyDescent="0.35">
      <c r="A9" s="192"/>
      <c r="B9" s="450">
        <v>3</v>
      </c>
      <c r="C9" s="527"/>
      <c r="D9" s="319"/>
      <c r="E9" s="549"/>
      <c r="F9" s="451"/>
      <c r="G9" s="452"/>
      <c r="H9" s="453"/>
      <c r="I9" s="407"/>
      <c r="J9" s="452"/>
      <c r="K9" s="453"/>
      <c r="L9" s="407"/>
      <c r="M9" s="462"/>
      <c r="N9" s="454"/>
      <c r="O9" s="583"/>
      <c r="AD9" s="457"/>
      <c r="AE9" s="458" t="s">
        <v>607</v>
      </c>
      <c r="AF9" s="457"/>
      <c r="AG9" s="457"/>
      <c r="AH9" s="459"/>
    </row>
    <row r="10" spans="1:34" x14ac:dyDescent="0.35">
      <c r="A10" s="192"/>
      <c r="B10" s="450">
        <v>4</v>
      </c>
      <c r="C10" s="527"/>
      <c r="D10" s="319"/>
      <c r="E10" s="549"/>
      <c r="F10" s="451"/>
      <c r="G10" s="452"/>
      <c r="H10" s="453"/>
      <c r="I10" s="407"/>
      <c r="J10" s="452"/>
      <c r="K10" s="453"/>
      <c r="L10" s="407"/>
      <c r="M10" s="462"/>
      <c r="N10" s="454"/>
      <c r="O10" s="583"/>
      <c r="AD10" s="457"/>
      <c r="AE10" s="458" t="s">
        <v>636</v>
      </c>
      <c r="AF10" s="457"/>
      <c r="AG10" s="457"/>
      <c r="AH10" s="459"/>
    </row>
    <row r="11" spans="1:34" ht="15" thickBot="1" x14ac:dyDescent="0.4">
      <c r="A11" s="192"/>
      <c r="B11" s="529">
        <v>5</v>
      </c>
      <c r="C11" s="530"/>
      <c r="D11" s="326"/>
      <c r="E11" s="550"/>
      <c r="F11" s="531"/>
      <c r="G11" s="522"/>
      <c r="H11" s="532"/>
      <c r="I11" s="521"/>
      <c r="J11" s="522"/>
      <c r="K11" s="532"/>
      <c r="L11" s="521"/>
      <c r="M11" s="533"/>
      <c r="N11" s="534"/>
      <c r="O11" s="584"/>
      <c r="AD11" s="457"/>
      <c r="AE11" s="458" t="s">
        <v>184</v>
      </c>
      <c r="AF11" s="457"/>
      <c r="AG11" s="457"/>
      <c r="AH11" s="459"/>
    </row>
    <row r="12" spans="1:34" x14ac:dyDescent="0.35">
      <c r="A12" s="181"/>
      <c r="F12" s="330"/>
      <c r="H12" s="331"/>
      <c r="AD12" s="457"/>
      <c r="AE12" s="457"/>
      <c r="AF12" s="457"/>
      <c r="AG12" s="457"/>
    </row>
    <row r="13" spans="1:34" x14ac:dyDescent="0.35">
      <c r="A13" s="181"/>
      <c r="B13" s="332" t="s">
        <v>439</v>
      </c>
      <c r="AD13" s="457"/>
      <c r="AE13" s="457"/>
      <c r="AF13" s="457"/>
      <c r="AG13" s="457"/>
    </row>
    <row r="14" spans="1:34" x14ac:dyDescent="0.35">
      <c r="A14" s="192"/>
      <c r="AD14" s="457"/>
      <c r="AE14" s="457"/>
      <c r="AF14" s="457"/>
      <c r="AG14" s="457"/>
    </row>
    <row r="15" spans="1:34" s="295" customFormat="1" x14ac:dyDescent="0.35">
      <c r="A15" s="192"/>
      <c r="F15" s="296"/>
      <c r="G15" s="296"/>
      <c r="H15" s="296"/>
      <c r="I15" s="296"/>
      <c r="J15" s="296"/>
      <c r="K15" s="296"/>
      <c r="L15" s="296"/>
      <c r="M15" s="296"/>
      <c r="N15" s="296"/>
      <c r="AD15" s="460"/>
      <c r="AE15" s="460"/>
      <c r="AF15" s="460"/>
      <c r="AG15" s="460"/>
    </row>
    <row r="16" spans="1:34" s="295" customFormat="1" x14ac:dyDescent="0.35">
      <c r="A16" s="192"/>
      <c r="F16" s="296"/>
      <c r="G16" s="296"/>
      <c r="H16" s="296"/>
      <c r="I16" s="296"/>
      <c r="J16" s="296"/>
      <c r="K16" s="296"/>
      <c r="L16" s="296"/>
      <c r="M16" s="296"/>
      <c r="N16" s="296"/>
    </row>
    <row r="17" spans="1:14" s="295" customFormat="1" x14ac:dyDescent="0.35">
      <c r="A17" s="181"/>
      <c r="F17" s="296"/>
      <c r="G17" s="296"/>
      <c r="H17" s="296"/>
      <c r="I17" s="296"/>
      <c r="J17" s="296"/>
      <c r="K17" s="296"/>
      <c r="L17" s="296"/>
      <c r="M17" s="296"/>
      <c r="N17" s="296"/>
    </row>
    <row r="19" spans="1:14" s="295" customFormat="1" x14ac:dyDescent="0.35">
      <c r="A19" s="192"/>
      <c r="F19" s="296"/>
      <c r="G19" s="296"/>
      <c r="H19" s="296"/>
      <c r="I19" s="296"/>
      <c r="J19" s="296"/>
      <c r="K19" s="296"/>
      <c r="L19" s="296"/>
      <c r="M19" s="296"/>
      <c r="N19" s="296"/>
    </row>
  </sheetData>
  <sheetProtection sort="0" autoFilter="0"/>
  <mergeCells count="2">
    <mergeCell ref="G2:H2"/>
    <mergeCell ref="B4:N4"/>
  </mergeCells>
  <dataValidations count="7">
    <dataValidation type="list" allowBlank="1" showInputMessage="1" showErrorMessage="1" sqref="L6:M11" xr:uid="{65FBF520-77E8-4B99-8A09-9BD5F3AB1632}">
      <formula1>"Normal, Computed"</formula1>
    </dataValidation>
    <dataValidation type="list" allowBlank="1" showInputMessage="1" showErrorMessage="1" sqref="J6:J11" xr:uid="{22EC6E2D-40AB-48EC-B140-075A856C4C38}">
      <formula1>"None, Visibility, Validity"</formula1>
    </dataValidation>
    <dataValidation type="list" allowBlank="1" showInputMessage="1" showErrorMessage="1" sqref="G6:G11" xr:uid="{194814B9-F2D7-4A78-AE21-DE1F0AA2C321}">
      <formula1>$AE$7:$AE$11</formula1>
    </dataValidation>
    <dataValidation type="list" allowBlank="1" showInputMessage="1" showErrorMessage="1" sqref="J12:N12 G12" xr:uid="{11FFE0E7-2CA7-4097-82E9-28D2B09441F5}">
      <formula1>"Int, String, Money, Date, Boolean, BigDecimal"</formula1>
    </dataValidation>
    <dataValidation type="list" allowBlank="1" showInputMessage="1" showErrorMessage="1" sqref="I6:I12" xr:uid="{A2F9B256-EFE8-413C-92D4-BD93A1AECAA9}">
      <formula1>"Required, Optional"</formula1>
    </dataValidation>
    <dataValidation type="list" allowBlank="1" showInputMessage="1" showErrorMessage="1" sqref="D7:D11" xr:uid="{79FEE139-E89D-4396-A8EF-4C49B7080C58}">
      <formula1>"New Field, Modification"</formula1>
    </dataValidation>
    <dataValidation type="list" allowBlank="1" showInputMessage="1" showErrorMessage="1" sqref="D6" xr:uid="{763E07B7-B887-4042-9801-216C9C804E36}">
      <formula1>"New Field, Modification(s)"</formula1>
    </dataValidation>
  </dataValidations>
  <printOptions horizontalCentered="1"/>
  <pageMargins left="0.75" right="0.75" top="1" bottom="1" header="0.5" footer="0.5"/>
  <pageSetup scale="29" orientation="landscape" r:id="rId1"/>
  <headerFooter alignWithMargins="0">
    <oddFooter>&amp;LCONFIDENTIAL</oddFooter>
  </headerFooter>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9A2E7-371D-4BA3-BEE9-F0A259977A5E}">
  <sheetPr>
    <tabColor theme="3"/>
  </sheetPr>
  <dimension ref="B1:E30"/>
  <sheetViews>
    <sheetView showGridLines="0" zoomScaleNormal="100" zoomScalePageLayoutView="85" workbookViewId="0">
      <selection activeCell="B36" sqref="B36:G43"/>
    </sheetView>
  </sheetViews>
  <sheetFormatPr defaultRowHeight="14.5" x14ac:dyDescent="0.35"/>
  <cols>
    <col min="1" max="1" width="1.81640625" style="413" customWidth="1"/>
    <col min="2" max="2" width="116.7265625" style="412" customWidth="1"/>
    <col min="3" max="254" width="9.1796875" style="413"/>
    <col min="255" max="255" width="30.1796875" style="413" customWidth="1"/>
    <col min="256" max="256" width="79.54296875" style="413" customWidth="1"/>
    <col min="257" max="257" width="34.7265625" style="413" customWidth="1"/>
    <col min="258" max="258" width="42.1796875" style="413" customWidth="1"/>
    <col min="259" max="510" width="9.1796875" style="413"/>
    <col min="511" max="511" width="30.1796875" style="413" customWidth="1"/>
    <col min="512" max="512" width="79.54296875" style="413" customWidth="1"/>
    <col min="513" max="513" width="34.7265625" style="413" customWidth="1"/>
    <col min="514" max="514" width="42.1796875" style="413" customWidth="1"/>
    <col min="515" max="766" width="9.1796875" style="413"/>
    <col min="767" max="767" width="30.1796875" style="413" customWidth="1"/>
    <col min="768" max="768" width="79.54296875" style="413" customWidth="1"/>
    <col min="769" max="769" width="34.7265625" style="413" customWidth="1"/>
    <col min="770" max="770" width="42.1796875" style="413" customWidth="1"/>
    <col min="771" max="1022" width="9.1796875" style="413"/>
    <col min="1023" max="1023" width="30.1796875" style="413" customWidth="1"/>
    <col min="1024" max="1024" width="79.54296875" style="413" customWidth="1"/>
    <col min="1025" max="1025" width="34.7265625" style="413" customWidth="1"/>
    <col min="1026" max="1026" width="42.1796875" style="413" customWidth="1"/>
    <col min="1027" max="1278" width="9.1796875" style="413"/>
    <col min="1279" max="1279" width="30.1796875" style="413" customWidth="1"/>
    <col min="1280" max="1280" width="79.54296875" style="413" customWidth="1"/>
    <col min="1281" max="1281" width="34.7265625" style="413" customWidth="1"/>
    <col min="1282" max="1282" width="42.1796875" style="413" customWidth="1"/>
    <col min="1283" max="1534" width="9.1796875" style="413"/>
    <col min="1535" max="1535" width="30.1796875" style="413" customWidth="1"/>
    <col min="1536" max="1536" width="79.54296875" style="413" customWidth="1"/>
    <col min="1537" max="1537" width="34.7265625" style="413" customWidth="1"/>
    <col min="1538" max="1538" width="42.1796875" style="413" customWidth="1"/>
    <col min="1539" max="1790" width="9.1796875" style="413"/>
    <col min="1791" max="1791" width="30.1796875" style="413" customWidth="1"/>
    <col min="1792" max="1792" width="79.54296875" style="413" customWidth="1"/>
    <col min="1793" max="1793" width="34.7265625" style="413" customWidth="1"/>
    <col min="1794" max="1794" width="42.1796875" style="413" customWidth="1"/>
    <col min="1795" max="2046" width="9.1796875" style="413"/>
    <col min="2047" max="2047" width="30.1796875" style="413" customWidth="1"/>
    <col min="2048" max="2048" width="79.54296875" style="413" customWidth="1"/>
    <col min="2049" max="2049" width="34.7265625" style="413" customWidth="1"/>
    <col min="2050" max="2050" width="42.1796875" style="413" customWidth="1"/>
    <col min="2051" max="2302" width="9.1796875" style="413"/>
    <col min="2303" max="2303" width="30.1796875" style="413" customWidth="1"/>
    <col min="2304" max="2304" width="79.54296875" style="413" customWidth="1"/>
    <col min="2305" max="2305" width="34.7265625" style="413" customWidth="1"/>
    <col min="2306" max="2306" width="42.1796875" style="413" customWidth="1"/>
    <col min="2307" max="2558" width="9.1796875" style="413"/>
    <col min="2559" max="2559" width="30.1796875" style="413" customWidth="1"/>
    <col min="2560" max="2560" width="79.54296875" style="413" customWidth="1"/>
    <col min="2561" max="2561" width="34.7265625" style="413" customWidth="1"/>
    <col min="2562" max="2562" width="42.1796875" style="413" customWidth="1"/>
    <col min="2563" max="2814" width="9.1796875" style="413"/>
    <col min="2815" max="2815" width="30.1796875" style="413" customWidth="1"/>
    <col min="2816" max="2816" width="79.54296875" style="413" customWidth="1"/>
    <col min="2817" max="2817" width="34.7265625" style="413" customWidth="1"/>
    <col min="2818" max="2818" width="42.1796875" style="413" customWidth="1"/>
    <col min="2819" max="3070" width="9.1796875" style="413"/>
    <col min="3071" max="3071" width="30.1796875" style="413" customWidth="1"/>
    <col min="3072" max="3072" width="79.54296875" style="413" customWidth="1"/>
    <col min="3073" max="3073" width="34.7265625" style="413" customWidth="1"/>
    <col min="3074" max="3074" width="42.1796875" style="413" customWidth="1"/>
    <col min="3075" max="3326" width="9.1796875" style="413"/>
    <col min="3327" max="3327" width="30.1796875" style="413" customWidth="1"/>
    <col min="3328" max="3328" width="79.54296875" style="413" customWidth="1"/>
    <col min="3329" max="3329" width="34.7265625" style="413" customWidth="1"/>
    <col min="3330" max="3330" width="42.1796875" style="413" customWidth="1"/>
    <col min="3331" max="3582" width="9.1796875" style="413"/>
    <col min="3583" max="3583" width="30.1796875" style="413" customWidth="1"/>
    <col min="3584" max="3584" width="79.54296875" style="413" customWidth="1"/>
    <col min="3585" max="3585" width="34.7265625" style="413" customWidth="1"/>
    <col min="3586" max="3586" width="42.1796875" style="413" customWidth="1"/>
    <col min="3587" max="3838" width="9.1796875" style="413"/>
    <col min="3839" max="3839" width="30.1796875" style="413" customWidth="1"/>
    <col min="3840" max="3840" width="79.54296875" style="413" customWidth="1"/>
    <col min="3841" max="3841" width="34.7265625" style="413" customWidth="1"/>
    <col min="3842" max="3842" width="42.1796875" style="413" customWidth="1"/>
    <col min="3843" max="4094" width="9.1796875" style="413"/>
    <col min="4095" max="4095" width="30.1796875" style="413" customWidth="1"/>
    <col min="4096" max="4096" width="79.54296875" style="413" customWidth="1"/>
    <col min="4097" max="4097" width="34.7265625" style="413" customWidth="1"/>
    <col min="4098" max="4098" width="42.1796875" style="413" customWidth="1"/>
    <col min="4099" max="4350" width="9.1796875" style="413"/>
    <col min="4351" max="4351" width="30.1796875" style="413" customWidth="1"/>
    <col min="4352" max="4352" width="79.54296875" style="413" customWidth="1"/>
    <col min="4353" max="4353" width="34.7265625" style="413" customWidth="1"/>
    <col min="4354" max="4354" width="42.1796875" style="413" customWidth="1"/>
    <col min="4355" max="4606" width="9.1796875" style="413"/>
    <col min="4607" max="4607" width="30.1796875" style="413" customWidth="1"/>
    <col min="4608" max="4608" width="79.54296875" style="413" customWidth="1"/>
    <col min="4609" max="4609" width="34.7265625" style="413" customWidth="1"/>
    <col min="4610" max="4610" width="42.1796875" style="413" customWidth="1"/>
    <col min="4611" max="4862" width="9.1796875" style="413"/>
    <col min="4863" max="4863" width="30.1796875" style="413" customWidth="1"/>
    <col min="4864" max="4864" width="79.54296875" style="413" customWidth="1"/>
    <col min="4865" max="4865" width="34.7265625" style="413" customWidth="1"/>
    <col min="4866" max="4866" width="42.1796875" style="413" customWidth="1"/>
    <col min="4867" max="5118" width="9.1796875" style="413"/>
    <col min="5119" max="5119" width="30.1796875" style="413" customWidth="1"/>
    <col min="5120" max="5120" width="79.54296875" style="413" customWidth="1"/>
    <col min="5121" max="5121" width="34.7265625" style="413" customWidth="1"/>
    <col min="5122" max="5122" width="42.1796875" style="413" customWidth="1"/>
    <col min="5123" max="5374" width="9.1796875" style="413"/>
    <col min="5375" max="5375" width="30.1796875" style="413" customWidth="1"/>
    <col min="5376" max="5376" width="79.54296875" style="413" customWidth="1"/>
    <col min="5377" max="5377" width="34.7265625" style="413" customWidth="1"/>
    <col min="5378" max="5378" width="42.1796875" style="413" customWidth="1"/>
    <col min="5379" max="5630" width="9.1796875" style="413"/>
    <col min="5631" max="5631" width="30.1796875" style="413" customWidth="1"/>
    <col min="5632" max="5632" width="79.54296875" style="413" customWidth="1"/>
    <col min="5633" max="5633" width="34.7265625" style="413" customWidth="1"/>
    <col min="5634" max="5634" width="42.1796875" style="413" customWidth="1"/>
    <col min="5635" max="5886" width="9.1796875" style="413"/>
    <col min="5887" max="5887" width="30.1796875" style="413" customWidth="1"/>
    <col min="5888" max="5888" width="79.54296875" style="413" customWidth="1"/>
    <col min="5889" max="5889" width="34.7265625" style="413" customWidth="1"/>
    <col min="5890" max="5890" width="42.1796875" style="413" customWidth="1"/>
    <col min="5891" max="6142" width="9.1796875" style="413"/>
    <col min="6143" max="6143" width="30.1796875" style="413" customWidth="1"/>
    <col min="6144" max="6144" width="79.54296875" style="413" customWidth="1"/>
    <col min="6145" max="6145" width="34.7265625" style="413" customWidth="1"/>
    <col min="6146" max="6146" width="42.1796875" style="413" customWidth="1"/>
    <col min="6147" max="6398" width="9.1796875" style="413"/>
    <col min="6399" max="6399" width="30.1796875" style="413" customWidth="1"/>
    <col min="6400" max="6400" width="79.54296875" style="413" customWidth="1"/>
    <col min="6401" max="6401" width="34.7265625" style="413" customWidth="1"/>
    <col min="6402" max="6402" width="42.1796875" style="413" customWidth="1"/>
    <col min="6403" max="6654" width="9.1796875" style="413"/>
    <col min="6655" max="6655" width="30.1796875" style="413" customWidth="1"/>
    <col min="6656" max="6656" width="79.54296875" style="413" customWidth="1"/>
    <col min="6657" max="6657" width="34.7265625" style="413" customWidth="1"/>
    <col min="6658" max="6658" width="42.1796875" style="413" customWidth="1"/>
    <col min="6659" max="6910" width="9.1796875" style="413"/>
    <col min="6911" max="6911" width="30.1796875" style="413" customWidth="1"/>
    <col min="6912" max="6912" width="79.54296875" style="413" customWidth="1"/>
    <col min="6913" max="6913" width="34.7265625" style="413" customWidth="1"/>
    <col min="6914" max="6914" width="42.1796875" style="413" customWidth="1"/>
    <col min="6915" max="7166" width="9.1796875" style="413"/>
    <col min="7167" max="7167" width="30.1796875" style="413" customWidth="1"/>
    <col min="7168" max="7168" width="79.54296875" style="413" customWidth="1"/>
    <col min="7169" max="7169" width="34.7265625" style="413" customWidth="1"/>
    <col min="7170" max="7170" width="42.1796875" style="413" customWidth="1"/>
    <col min="7171" max="7422" width="9.1796875" style="413"/>
    <col min="7423" max="7423" width="30.1796875" style="413" customWidth="1"/>
    <col min="7424" max="7424" width="79.54296875" style="413" customWidth="1"/>
    <col min="7425" max="7425" width="34.7265625" style="413" customWidth="1"/>
    <col min="7426" max="7426" width="42.1796875" style="413" customWidth="1"/>
    <col min="7427" max="7678" width="9.1796875" style="413"/>
    <col min="7679" max="7679" width="30.1796875" style="413" customWidth="1"/>
    <col min="7680" max="7680" width="79.54296875" style="413" customWidth="1"/>
    <col min="7681" max="7681" width="34.7265625" style="413" customWidth="1"/>
    <col min="7682" max="7682" width="42.1796875" style="413" customWidth="1"/>
    <col min="7683" max="7934" width="9.1796875" style="413"/>
    <col min="7935" max="7935" width="30.1796875" style="413" customWidth="1"/>
    <col min="7936" max="7936" width="79.54296875" style="413" customWidth="1"/>
    <col min="7937" max="7937" width="34.7265625" style="413" customWidth="1"/>
    <col min="7938" max="7938" width="42.1796875" style="413" customWidth="1"/>
    <col min="7939" max="8190" width="9.1796875" style="413"/>
    <col min="8191" max="8191" width="30.1796875" style="413" customWidth="1"/>
    <col min="8192" max="8192" width="79.54296875" style="413" customWidth="1"/>
    <col min="8193" max="8193" width="34.7265625" style="413" customWidth="1"/>
    <col min="8194" max="8194" width="42.1796875" style="413" customWidth="1"/>
    <col min="8195" max="8446" width="9.1796875" style="413"/>
    <col min="8447" max="8447" width="30.1796875" style="413" customWidth="1"/>
    <col min="8448" max="8448" width="79.54296875" style="413" customWidth="1"/>
    <col min="8449" max="8449" width="34.7265625" style="413" customWidth="1"/>
    <col min="8450" max="8450" width="42.1796875" style="413" customWidth="1"/>
    <col min="8451" max="8702" width="9.1796875" style="413"/>
    <col min="8703" max="8703" width="30.1796875" style="413" customWidth="1"/>
    <col min="8704" max="8704" width="79.54296875" style="413" customWidth="1"/>
    <col min="8705" max="8705" width="34.7265625" style="413" customWidth="1"/>
    <col min="8706" max="8706" width="42.1796875" style="413" customWidth="1"/>
    <col min="8707" max="8958" width="9.1796875" style="413"/>
    <col min="8959" max="8959" width="30.1796875" style="413" customWidth="1"/>
    <col min="8960" max="8960" width="79.54296875" style="413" customWidth="1"/>
    <col min="8961" max="8961" width="34.7265625" style="413" customWidth="1"/>
    <col min="8962" max="8962" width="42.1796875" style="413" customWidth="1"/>
    <col min="8963" max="9214" width="9.1796875" style="413"/>
    <col min="9215" max="9215" width="30.1796875" style="413" customWidth="1"/>
    <col min="9216" max="9216" width="79.54296875" style="413" customWidth="1"/>
    <col min="9217" max="9217" width="34.7265625" style="413" customWidth="1"/>
    <col min="9218" max="9218" width="42.1796875" style="413" customWidth="1"/>
    <col min="9219" max="9470" width="9.1796875" style="413"/>
    <col min="9471" max="9471" width="30.1796875" style="413" customWidth="1"/>
    <col min="9472" max="9472" width="79.54296875" style="413" customWidth="1"/>
    <col min="9473" max="9473" width="34.7265625" style="413" customWidth="1"/>
    <col min="9474" max="9474" width="42.1796875" style="413" customWidth="1"/>
    <col min="9475" max="9726" width="9.1796875" style="413"/>
    <col min="9727" max="9727" width="30.1796875" style="413" customWidth="1"/>
    <col min="9728" max="9728" width="79.54296875" style="413" customWidth="1"/>
    <col min="9729" max="9729" width="34.7265625" style="413" customWidth="1"/>
    <col min="9730" max="9730" width="42.1796875" style="413" customWidth="1"/>
    <col min="9731" max="9982" width="9.1796875" style="413"/>
    <col min="9983" max="9983" width="30.1796875" style="413" customWidth="1"/>
    <col min="9984" max="9984" width="79.54296875" style="413" customWidth="1"/>
    <col min="9985" max="9985" width="34.7265625" style="413" customWidth="1"/>
    <col min="9986" max="9986" width="42.1796875" style="413" customWidth="1"/>
    <col min="9987" max="10238" width="9.1796875" style="413"/>
    <col min="10239" max="10239" width="30.1796875" style="413" customWidth="1"/>
    <col min="10240" max="10240" width="79.54296875" style="413" customWidth="1"/>
    <col min="10241" max="10241" width="34.7265625" style="413" customWidth="1"/>
    <col min="10242" max="10242" width="42.1796875" style="413" customWidth="1"/>
    <col min="10243" max="10494" width="9.1796875" style="413"/>
    <col min="10495" max="10495" width="30.1796875" style="413" customWidth="1"/>
    <col min="10496" max="10496" width="79.54296875" style="413" customWidth="1"/>
    <col min="10497" max="10497" width="34.7265625" style="413" customWidth="1"/>
    <col min="10498" max="10498" width="42.1796875" style="413" customWidth="1"/>
    <col min="10499" max="10750" width="9.1796875" style="413"/>
    <col min="10751" max="10751" width="30.1796875" style="413" customWidth="1"/>
    <col min="10752" max="10752" width="79.54296875" style="413" customWidth="1"/>
    <col min="10753" max="10753" width="34.7265625" style="413" customWidth="1"/>
    <col min="10754" max="10754" width="42.1796875" style="413" customWidth="1"/>
    <col min="10755" max="11006" width="9.1796875" style="413"/>
    <col min="11007" max="11007" width="30.1796875" style="413" customWidth="1"/>
    <col min="11008" max="11008" width="79.54296875" style="413" customWidth="1"/>
    <col min="11009" max="11009" width="34.7265625" style="413" customWidth="1"/>
    <col min="11010" max="11010" width="42.1796875" style="413" customWidth="1"/>
    <col min="11011" max="11262" width="9.1796875" style="413"/>
    <col min="11263" max="11263" width="30.1796875" style="413" customWidth="1"/>
    <col min="11264" max="11264" width="79.54296875" style="413" customWidth="1"/>
    <col min="11265" max="11265" width="34.7265625" style="413" customWidth="1"/>
    <col min="11266" max="11266" width="42.1796875" style="413" customWidth="1"/>
    <col min="11267" max="11518" width="9.1796875" style="413"/>
    <col min="11519" max="11519" width="30.1796875" style="413" customWidth="1"/>
    <col min="11520" max="11520" width="79.54296875" style="413" customWidth="1"/>
    <col min="11521" max="11521" width="34.7265625" style="413" customWidth="1"/>
    <col min="11522" max="11522" width="42.1796875" style="413" customWidth="1"/>
    <col min="11523" max="11774" width="9.1796875" style="413"/>
    <col min="11775" max="11775" width="30.1796875" style="413" customWidth="1"/>
    <col min="11776" max="11776" width="79.54296875" style="413" customWidth="1"/>
    <col min="11777" max="11777" width="34.7265625" style="413" customWidth="1"/>
    <col min="11778" max="11778" width="42.1796875" style="413" customWidth="1"/>
    <col min="11779" max="12030" width="9.1796875" style="413"/>
    <col min="12031" max="12031" width="30.1796875" style="413" customWidth="1"/>
    <col min="12032" max="12032" width="79.54296875" style="413" customWidth="1"/>
    <col min="12033" max="12033" width="34.7265625" style="413" customWidth="1"/>
    <col min="12034" max="12034" width="42.1796875" style="413" customWidth="1"/>
    <col min="12035" max="12286" width="9.1796875" style="413"/>
    <col min="12287" max="12287" width="30.1796875" style="413" customWidth="1"/>
    <col min="12288" max="12288" width="79.54296875" style="413" customWidth="1"/>
    <col min="12289" max="12289" width="34.7265625" style="413" customWidth="1"/>
    <col min="12290" max="12290" width="42.1796875" style="413" customWidth="1"/>
    <col min="12291" max="12542" width="9.1796875" style="413"/>
    <col min="12543" max="12543" width="30.1796875" style="413" customWidth="1"/>
    <col min="12544" max="12544" width="79.54296875" style="413" customWidth="1"/>
    <col min="12545" max="12545" width="34.7265625" style="413" customWidth="1"/>
    <col min="12546" max="12546" width="42.1796875" style="413" customWidth="1"/>
    <col min="12547" max="12798" width="9.1796875" style="413"/>
    <col min="12799" max="12799" width="30.1796875" style="413" customWidth="1"/>
    <col min="12800" max="12800" width="79.54296875" style="413" customWidth="1"/>
    <col min="12801" max="12801" width="34.7265625" style="413" customWidth="1"/>
    <col min="12802" max="12802" width="42.1796875" style="413" customWidth="1"/>
    <col min="12803" max="13054" width="9.1796875" style="413"/>
    <col min="13055" max="13055" width="30.1796875" style="413" customWidth="1"/>
    <col min="13056" max="13056" width="79.54296875" style="413" customWidth="1"/>
    <col min="13057" max="13057" width="34.7265625" style="413" customWidth="1"/>
    <col min="13058" max="13058" width="42.1796875" style="413" customWidth="1"/>
    <col min="13059" max="13310" width="9.1796875" style="413"/>
    <col min="13311" max="13311" width="30.1796875" style="413" customWidth="1"/>
    <col min="13312" max="13312" width="79.54296875" style="413" customWidth="1"/>
    <col min="13313" max="13313" width="34.7265625" style="413" customWidth="1"/>
    <col min="13314" max="13314" width="42.1796875" style="413" customWidth="1"/>
    <col min="13315" max="13566" width="9.1796875" style="413"/>
    <col min="13567" max="13567" width="30.1796875" style="413" customWidth="1"/>
    <col min="13568" max="13568" width="79.54296875" style="413" customWidth="1"/>
    <col min="13569" max="13569" width="34.7265625" style="413" customWidth="1"/>
    <col min="13570" max="13570" width="42.1796875" style="413" customWidth="1"/>
    <col min="13571" max="13822" width="9.1796875" style="413"/>
    <col min="13823" max="13823" width="30.1796875" style="413" customWidth="1"/>
    <col min="13824" max="13824" width="79.54296875" style="413" customWidth="1"/>
    <col min="13825" max="13825" width="34.7265625" style="413" customWidth="1"/>
    <col min="13826" max="13826" width="42.1796875" style="413" customWidth="1"/>
    <col min="13827" max="14078" width="9.1796875" style="413"/>
    <col min="14079" max="14079" width="30.1796875" style="413" customWidth="1"/>
    <col min="14080" max="14080" width="79.54296875" style="413" customWidth="1"/>
    <col min="14081" max="14081" width="34.7265625" style="413" customWidth="1"/>
    <col min="14082" max="14082" width="42.1796875" style="413" customWidth="1"/>
    <col min="14083" max="14334" width="9.1796875" style="413"/>
    <col min="14335" max="14335" width="30.1796875" style="413" customWidth="1"/>
    <col min="14336" max="14336" width="79.54296875" style="413" customWidth="1"/>
    <col min="14337" max="14337" width="34.7265625" style="413" customWidth="1"/>
    <col min="14338" max="14338" width="42.1796875" style="413" customWidth="1"/>
    <col min="14339" max="14590" width="9.1796875" style="413"/>
    <col min="14591" max="14591" width="30.1796875" style="413" customWidth="1"/>
    <col min="14592" max="14592" width="79.54296875" style="413" customWidth="1"/>
    <col min="14593" max="14593" width="34.7265625" style="413" customWidth="1"/>
    <col min="14594" max="14594" width="42.1796875" style="413" customWidth="1"/>
    <col min="14595" max="14846" width="9.1796875" style="413"/>
    <col min="14847" max="14847" width="30.1796875" style="413" customWidth="1"/>
    <col min="14848" max="14848" width="79.54296875" style="413" customWidth="1"/>
    <col min="14849" max="14849" width="34.7265625" style="413" customWidth="1"/>
    <col min="14850" max="14850" width="42.1796875" style="413" customWidth="1"/>
    <col min="14851" max="15102" width="9.1796875" style="413"/>
    <col min="15103" max="15103" width="30.1796875" style="413" customWidth="1"/>
    <col min="15104" max="15104" width="79.54296875" style="413" customWidth="1"/>
    <col min="15105" max="15105" width="34.7265625" style="413" customWidth="1"/>
    <col min="15106" max="15106" width="42.1796875" style="413" customWidth="1"/>
    <col min="15107" max="15358" width="9.1796875" style="413"/>
    <col min="15359" max="15359" width="30.1796875" style="413" customWidth="1"/>
    <col min="15360" max="15360" width="79.54296875" style="413" customWidth="1"/>
    <col min="15361" max="15361" width="34.7265625" style="413" customWidth="1"/>
    <col min="15362" max="15362" width="42.1796875" style="413" customWidth="1"/>
    <col min="15363" max="15614" width="9.1796875" style="413"/>
    <col min="15615" max="15615" width="30.1796875" style="413" customWidth="1"/>
    <col min="15616" max="15616" width="79.54296875" style="413" customWidth="1"/>
    <col min="15617" max="15617" width="34.7265625" style="413" customWidth="1"/>
    <col min="15618" max="15618" width="42.1796875" style="413" customWidth="1"/>
    <col min="15619" max="15870" width="9.1796875" style="413"/>
    <col min="15871" max="15871" width="30.1796875" style="413" customWidth="1"/>
    <col min="15872" max="15872" width="79.54296875" style="413" customWidth="1"/>
    <col min="15873" max="15873" width="34.7265625" style="413" customWidth="1"/>
    <col min="15874" max="15874" width="42.1796875" style="413" customWidth="1"/>
    <col min="15875" max="16126" width="9.1796875" style="413"/>
    <col min="16127" max="16127" width="30.1796875" style="413" customWidth="1"/>
    <col min="16128" max="16128" width="79.54296875" style="413" customWidth="1"/>
    <col min="16129" max="16129" width="34.7265625" style="413" customWidth="1"/>
    <col min="16130" max="16130" width="42.1796875" style="413" customWidth="1"/>
    <col min="16131" max="16384" width="9.1796875" style="413"/>
  </cols>
  <sheetData>
    <row r="1" spans="2:2" ht="50.15" customHeight="1" thickBot="1" x14ac:dyDescent="0.4"/>
    <row r="2" spans="2:2" ht="20" thickBot="1" x14ac:dyDescent="0.4">
      <c r="B2" s="466" t="s">
        <v>133</v>
      </c>
    </row>
    <row r="3" spans="2:2" s="416" customFormat="1" ht="40" customHeight="1" thickBot="1" x14ac:dyDescent="0.4">
      <c r="B3" s="415" t="s">
        <v>660</v>
      </c>
    </row>
    <row r="4" spans="2:2" ht="20" thickBot="1" x14ac:dyDescent="0.4">
      <c r="B4" s="466" t="s">
        <v>134</v>
      </c>
    </row>
    <row r="5" spans="2:2" s="163" customFormat="1" ht="26" x14ac:dyDescent="0.3">
      <c r="B5" s="467" t="s">
        <v>557</v>
      </c>
    </row>
    <row r="6" spans="2:2" s="163" customFormat="1" ht="13" x14ac:dyDescent="0.3">
      <c r="B6" s="468" t="s">
        <v>558</v>
      </c>
    </row>
    <row r="7" spans="2:2" s="163" customFormat="1" ht="26" x14ac:dyDescent="0.3">
      <c r="B7" s="468" t="s">
        <v>559</v>
      </c>
    </row>
    <row r="8" spans="2:2" s="163" customFormat="1" ht="13" x14ac:dyDescent="0.3">
      <c r="B8" s="469"/>
    </row>
    <row r="9" spans="2:2" s="169" customFormat="1" ht="13" x14ac:dyDescent="0.3">
      <c r="B9" s="470" t="s">
        <v>563</v>
      </c>
    </row>
    <row r="10" spans="2:2" s="169" customFormat="1" ht="13" x14ac:dyDescent="0.3">
      <c r="B10" s="471" t="s">
        <v>661</v>
      </c>
    </row>
    <row r="11" spans="2:2" s="169" customFormat="1" ht="13" x14ac:dyDescent="0.3">
      <c r="B11" s="471" t="s">
        <v>662</v>
      </c>
    </row>
    <row r="12" spans="2:2" s="169" customFormat="1" ht="13" x14ac:dyDescent="0.3">
      <c r="B12" s="471" t="s">
        <v>663</v>
      </c>
    </row>
    <row r="13" spans="2:2" s="169" customFormat="1" ht="13" x14ac:dyDescent="0.3">
      <c r="B13" s="471" t="s">
        <v>567</v>
      </c>
    </row>
    <row r="14" spans="2:2" s="169" customFormat="1" ht="13" x14ac:dyDescent="0.3">
      <c r="B14" s="468" t="s">
        <v>664</v>
      </c>
    </row>
    <row r="15" spans="2:2" s="169" customFormat="1" ht="13.5" thickBot="1" x14ac:dyDescent="0.35">
      <c r="B15" s="422"/>
    </row>
    <row r="16" spans="2:2" ht="20" thickBot="1" x14ac:dyDescent="0.4">
      <c r="B16" s="466" t="s">
        <v>144</v>
      </c>
    </row>
    <row r="17" spans="2:5" s="163" customFormat="1" ht="26" x14ac:dyDescent="0.25">
      <c r="B17" s="423" t="s">
        <v>569</v>
      </c>
    </row>
    <row r="18" spans="2:5" s="163" customFormat="1" ht="13" x14ac:dyDescent="0.25">
      <c r="B18" s="424" t="s">
        <v>739</v>
      </c>
    </row>
    <row r="19" spans="2:5" s="163" customFormat="1" ht="13" x14ac:dyDescent="0.3">
      <c r="B19" s="551" t="s">
        <v>740</v>
      </c>
    </row>
    <row r="20" spans="2:5" s="163" customFormat="1" ht="13" x14ac:dyDescent="0.3">
      <c r="B20" s="552" t="s">
        <v>163</v>
      </c>
    </row>
    <row r="21" spans="2:5" s="163" customFormat="1" ht="13" x14ac:dyDescent="0.3">
      <c r="B21" s="472" t="s">
        <v>665</v>
      </c>
    </row>
    <row r="22" spans="2:5" s="163" customFormat="1" ht="13" x14ac:dyDescent="0.3">
      <c r="B22" s="472" t="s">
        <v>666</v>
      </c>
    </row>
    <row r="23" spans="2:5" s="163" customFormat="1" ht="13" x14ac:dyDescent="0.3">
      <c r="B23" s="473" t="s">
        <v>667</v>
      </c>
    </row>
    <row r="24" spans="2:5" s="163" customFormat="1" ht="15" customHeight="1" x14ac:dyDescent="0.3">
      <c r="B24" s="473" t="s">
        <v>668</v>
      </c>
    </row>
    <row r="25" spans="2:5" x14ac:dyDescent="0.35">
      <c r="B25" s="472" t="s">
        <v>669</v>
      </c>
    </row>
    <row r="26" spans="2:5" ht="14.5" customHeight="1" x14ac:dyDescent="0.35">
      <c r="B26" s="473" t="s">
        <v>581</v>
      </c>
      <c r="C26" s="430"/>
      <c r="D26" s="430"/>
      <c r="E26" s="430"/>
    </row>
    <row r="27" spans="2:5" x14ac:dyDescent="0.35">
      <c r="B27" s="427" t="s">
        <v>582</v>
      </c>
    </row>
    <row r="29" spans="2:5" x14ac:dyDescent="0.35">
      <c r="B29" s="429"/>
    </row>
    <row r="30" spans="2:5" x14ac:dyDescent="0.35">
      <c r="B30" s="429" t="s">
        <v>670</v>
      </c>
    </row>
  </sheetData>
  <pageMargins left="0.25" right="0.25" top="0.75" bottom="0.75" header="0.3" footer="0.05"/>
  <pageSetup scale="70" orientation="landscape" r:id="rId1"/>
  <headerFooter>
    <oddFooter xml:space="preserve">&amp;LCONFIDENTIAL&amp;R© 2009 - 2020 SAP, All Rights Reserved. The contents of this document are confidential and proprietary information of SAP.
</oddFooter>
  </headerFooter>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E4C73-838C-49AA-B336-A8FB76B7D1B8}">
  <sheetPr>
    <tabColor theme="3"/>
    <pageSetUpPr fitToPage="1"/>
  </sheetPr>
  <dimension ref="A1:G40"/>
  <sheetViews>
    <sheetView showGridLines="0" zoomScaleNormal="100" zoomScaleSheetLayoutView="10" zoomScalePageLayoutView="18" workbookViewId="0">
      <selection activeCell="B36" sqref="B36:G43"/>
    </sheetView>
  </sheetViews>
  <sheetFormatPr defaultColWidth="9.26953125" defaultRowHeight="14.5" x14ac:dyDescent="0.35"/>
  <cols>
    <col min="1" max="1" width="1.81640625" style="413" customWidth="1"/>
    <col min="2" max="2" width="40.54296875" style="176" customWidth="1"/>
    <col min="3" max="3" width="44.81640625" style="176" bestFit="1" customWidth="1"/>
    <col min="4" max="4" width="39.26953125" style="176" customWidth="1"/>
    <col min="5" max="5" width="3.81640625" style="176" customWidth="1"/>
    <col min="6" max="6" width="41.54296875" style="176" customWidth="1"/>
    <col min="7" max="7" width="78.26953125" style="176" customWidth="1"/>
    <col min="8" max="16384" width="9.26953125" style="176"/>
  </cols>
  <sheetData>
    <row r="1" spans="1:7" ht="15" thickBot="1" x14ac:dyDescent="0.4"/>
    <row r="2" spans="1:7" ht="26.5" customHeight="1" thickBot="1" x14ac:dyDescent="0.4">
      <c r="C2" s="702" t="s">
        <v>171</v>
      </c>
      <c r="D2" s="703"/>
    </row>
    <row r="3" spans="1:7" ht="16" thickBot="1" x14ac:dyDescent="0.4">
      <c r="B3" s="177" t="s">
        <v>172</v>
      </c>
      <c r="C3" s="704" t="s">
        <v>173</v>
      </c>
      <c r="D3" s="705"/>
      <c r="E3" s="178"/>
      <c r="F3" s="179" t="s">
        <v>174</v>
      </c>
      <c r="G3" s="180" t="s">
        <v>175</v>
      </c>
    </row>
    <row r="4" spans="1:7" ht="29.15" customHeight="1" x14ac:dyDescent="0.35">
      <c r="A4" s="181"/>
      <c r="B4" s="182" t="s">
        <v>130</v>
      </c>
      <c r="C4" s="706" t="s">
        <v>176</v>
      </c>
      <c r="D4" s="707"/>
      <c r="E4" s="183"/>
      <c r="F4" s="184"/>
      <c r="G4" s="185"/>
    </row>
    <row r="5" spans="1:7" s="188" customFormat="1" ht="62.5" customHeight="1" x14ac:dyDescent="0.35">
      <c r="A5" s="181"/>
      <c r="B5" s="186" t="s">
        <v>17</v>
      </c>
      <c r="C5" s="696" t="s">
        <v>177</v>
      </c>
      <c r="D5" s="697"/>
      <c r="E5" s="187"/>
      <c r="F5" s="708"/>
      <c r="G5" s="701"/>
    </row>
    <row r="6" spans="1:7" ht="94.5" customHeight="1" x14ac:dyDescent="0.35">
      <c r="A6" s="181"/>
      <c r="B6" s="189" t="s">
        <v>179</v>
      </c>
      <c r="C6" s="696" t="s">
        <v>180</v>
      </c>
      <c r="D6" s="697"/>
      <c r="E6" s="183"/>
      <c r="F6" s="708"/>
      <c r="G6" s="701"/>
    </row>
    <row r="7" spans="1:7" ht="31.5" customHeight="1" x14ac:dyDescent="0.35">
      <c r="A7" s="181"/>
      <c r="B7" s="189" t="s">
        <v>181</v>
      </c>
      <c r="C7" s="696" t="s">
        <v>182</v>
      </c>
      <c r="D7" s="697"/>
      <c r="E7" s="183"/>
      <c r="F7" s="190"/>
      <c r="G7" s="191"/>
    </row>
    <row r="8" spans="1:7" ht="29.15" customHeight="1" x14ac:dyDescent="0.35">
      <c r="A8" s="192"/>
      <c r="B8" s="189" t="s">
        <v>18</v>
      </c>
      <c r="C8" s="696" t="s">
        <v>183</v>
      </c>
      <c r="D8" s="697"/>
      <c r="E8" s="183"/>
      <c r="F8" s="190"/>
      <c r="G8" s="191"/>
    </row>
    <row r="9" spans="1:7" ht="39" customHeight="1" x14ac:dyDescent="0.35">
      <c r="A9" s="192"/>
      <c r="B9" s="189" t="s">
        <v>184</v>
      </c>
      <c r="C9" s="696" t="s">
        <v>185</v>
      </c>
      <c r="D9" s="697"/>
      <c r="E9" s="183"/>
      <c r="F9" s="193"/>
      <c r="G9" s="194"/>
    </row>
    <row r="10" spans="1:7" ht="50.15" customHeight="1" x14ac:dyDescent="0.35">
      <c r="A10" s="181"/>
      <c r="B10" s="189" t="s">
        <v>187</v>
      </c>
      <c r="C10" s="696" t="s">
        <v>188</v>
      </c>
      <c r="D10" s="697"/>
      <c r="E10" s="183"/>
      <c r="F10" s="195"/>
      <c r="G10" s="196"/>
    </row>
    <row r="11" spans="1:7" ht="31" customHeight="1" x14ac:dyDescent="0.35">
      <c r="A11" s="192"/>
      <c r="B11" s="189" t="s">
        <v>190</v>
      </c>
      <c r="C11" s="696" t="s">
        <v>191</v>
      </c>
      <c r="D11" s="697"/>
      <c r="E11" s="183"/>
      <c r="F11" s="190"/>
      <c r="G11" s="191"/>
    </row>
    <row r="12" spans="1:7" ht="58" customHeight="1" x14ac:dyDescent="0.35">
      <c r="A12" s="192"/>
      <c r="B12" s="189" t="s">
        <v>193</v>
      </c>
      <c r="C12" s="696" t="s">
        <v>194</v>
      </c>
      <c r="D12" s="697"/>
      <c r="E12" s="183"/>
      <c r="F12" s="190"/>
      <c r="G12" s="191"/>
    </row>
    <row r="13" spans="1:7" ht="121.5" customHeight="1" x14ac:dyDescent="0.35">
      <c r="A13" s="192"/>
      <c r="B13" s="189" t="s">
        <v>196</v>
      </c>
      <c r="C13" s="696" t="s">
        <v>197</v>
      </c>
      <c r="D13" s="697"/>
      <c r="E13" s="183"/>
      <c r="F13" s="190"/>
      <c r="G13" s="191"/>
    </row>
    <row r="14" spans="1:7" ht="19.5" customHeight="1" thickBot="1" x14ac:dyDescent="0.4">
      <c r="B14" s="474" t="s">
        <v>201</v>
      </c>
      <c r="C14" s="773" t="s">
        <v>202</v>
      </c>
      <c r="D14" s="774"/>
      <c r="E14" s="183"/>
      <c r="F14" s="475"/>
      <c r="G14" s="476"/>
    </row>
    <row r="15" spans="1:7" ht="197.65" customHeight="1" x14ac:dyDescent="0.35">
      <c r="A15" s="181"/>
      <c r="B15" s="189" t="s">
        <v>207</v>
      </c>
      <c r="C15" s="696" t="s">
        <v>208</v>
      </c>
      <c r="D15" s="697"/>
      <c r="E15" s="183"/>
      <c r="F15" s="190" t="s">
        <v>209</v>
      </c>
      <c r="G15" s="191"/>
    </row>
    <row r="16" spans="1:7" ht="171" customHeight="1" x14ac:dyDescent="0.35">
      <c r="A16" s="192"/>
      <c r="B16" s="189" t="s">
        <v>199</v>
      </c>
      <c r="C16" s="696" t="s">
        <v>200</v>
      </c>
      <c r="D16" s="697"/>
      <c r="E16" s="183"/>
      <c r="F16" s="197"/>
      <c r="G16" s="198"/>
    </row>
    <row r="17" spans="1:4" ht="15" thickBot="1" x14ac:dyDescent="0.4">
      <c r="A17" s="181"/>
    </row>
    <row r="18" spans="1:4" s="434" customFormat="1" ht="15" thickBot="1" x14ac:dyDescent="0.4">
      <c r="A18" s="181"/>
      <c r="B18" s="477" t="s">
        <v>213</v>
      </c>
      <c r="C18" s="478" t="s">
        <v>214</v>
      </c>
      <c r="D18" s="479" t="s">
        <v>215</v>
      </c>
    </row>
    <row r="19" spans="1:4" s="434" customFormat="1" x14ac:dyDescent="0.35">
      <c r="A19" s="181"/>
      <c r="B19" s="775" t="s">
        <v>671</v>
      </c>
      <c r="C19" s="480" t="s">
        <v>18</v>
      </c>
      <c r="D19" s="481">
        <v>20</v>
      </c>
    </row>
    <row r="20" spans="1:4" s="434" customFormat="1" x14ac:dyDescent="0.35">
      <c r="A20" s="181"/>
      <c r="B20" s="776"/>
      <c r="C20" s="482" t="s">
        <v>19</v>
      </c>
      <c r="D20" s="778" t="s">
        <v>672</v>
      </c>
    </row>
    <row r="21" spans="1:4" s="434" customFormat="1" x14ac:dyDescent="0.35">
      <c r="A21" s="181"/>
      <c r="B21" s="776"/>
      <c r="C21" s="482" t="s">
        <v>607</v>
      </c>
      <c r="D21" s="778"/>
    </row>
    <row r="22" spans="1:4" s="434" customFormat="1" x14ac:dyDescent="0.35">
      <c r="A22" s="181"/>
      <c r="B22" s="776"/>
      <c r="C22" s="482" t="s">
        <v>193</v>
      </c>
      <c r="D22" s="778"/>
    </row>
    <row r="23" spans="1:4" s="434" customFormat="1" x14ac:dyDescent="0.35">
      <c r="A23" s="192"/>
      <c r="B23" s="776"/>
      <c r="C23" s="482" t="s">
        <v>201</v>
      </c>
      <c r="D23" s="778"/>
    </row>
    <row r="24" spans="1:4" s="434" customFormat="1" x14ac:dyDescent="0.35">
      <c r="A24" s="192"/>
      <c r="B24" s="776"/>
      <c r="C24" s="482" t="s">
        <v>199</v>
      </c>
      <c r="D24" s="483">
        <v>3</v>
      </c>
    </row>
    <row r="25" spans="1:4" s="434" customFormat="1" x14ac:dyDescent="0.35">
      <c r="A25" s="192"/>
      <c r="B25" s="776"/>
      <c r="C25" s="482" t="s">
        <v>184</v>
      </c>
      <c r="D25" s="483">
        <v>10</v>
      </c>
    </row>
    <row r="26" spans="1:4" s="434" customFormat="1" x14ac:dyDescent="0.35">
      <c r="A26" s="181"/>
      <c r="B26" s="776"/>
      <c r="C26" s="482" t="s">
        <v>17</v>
      </c>
      <c r="D26" s="483">
        <v>6</v>
      </c>
    </row>
    <row r="27" spans="1:4" s="434" customFormat="1" x14ac:dyDescent="0.35">
      <c r="A27" s="413"/>
      <c r="B27" s="776"/>
      <c r="C27" s="482" t="s">
        <v>130</v>
      </c>
      <c r="D27" s="483">
        <v>6</v>
      </c>
    </row>
    <row r="28" spans="1:4" s="434" customFormat="1" x14ac:dyDescent="0.35">
      <c r="A28" s="192"/>
      <c r="B28" s="776"/>
      <c r="C28" s="482" t="s">
        <v>181</v>
      </c>
      <c r="D28" s="778" t="s">
        <v>672</v>
      </c>
    </row>
    <row r="29" spans="1:4" s="434" customFormat="1" ht="15" thickBot="1" x14ac:dyDescent="0.4">
      <c r="A29" s="413"/>
      <c r="B29" s="777"/>
      <c r="C29" s="484" t="s">
        <v>187</v>
      </c>
      <c r="D29" s="779"/>
    </row>
    <row r="30" spans="1:4" s="434" customFormat="1" x14ac:dyDescent="0.35">
      <c r="A30" s="413"/>
      <c r="B30" s="767" t="s">
        <v>673</v>
      </c>
      <c r="C30" s="485" t="s">
        <v>18</v>
      </c>
      <c r="D30" s="486">
        <v>10</v>
      </c>
    </row>
    <row r="31" spans="1:4" s="434" customFormat="1" x14ac:dyDescent="0.35">
      <c r="A31" s="413"/>
      <c r="B31" s="768"/>
      <c r="C31" s="487" t="s">
        <v>19</v>
      </c>
      <c r="D31" s="770" t="s">
        <v>672</v>
      </c>
    </row>
    <row r="32" spans="1:4" s="434" customFormat="1" x14ac:dyDescent="0.35">
      <c r="A32" s="413"/>
      <c r="B32" s="768"/>
      <c r="C32" s="487" t="s">
        <v>607</v>
      </c>
      <c r="D32" s="770"/>
    </row>
    <row r="33" spans="1:4" s="434" customFormat="1" x14ac:dyDescent="0.35">
      <c r="A33" s="413"/>
      <c r="B33" s="768"/>
      <c r="C33" s="487" t="s">
        <v>193</v>
      </c>
      <c r="D33" s="770"/>
    </row>
    <row r="34" spans="1:4" s="434" customFormat="1" x14ac:dyDescent="0.35">
      <c r="A34" s="413"/>
      <c r="B34" s="768"/>
      <c r="C34" s="487" t="s">
        <v>201</v>
      </c>
      <c r="D34" s="770"/>
    </row>
    <row r="35" spans="1:4" s="434" customFormat="1" x14ac:dyDescent="0.35">
      <c r="A35" s="413"/>
      <c r="B35" s="768"/>
      <c r="C35" s="487" t="s">
        <v>184</v>
      </c>
      <c r="D35" s="488">
        <v>10</v>
      </c>
    </row>
    <row r="36" spans="1:4" s="434" customFormat="1" x14ac:dyDescent="0.35">
      <c r="A36" s="413"/>
      <c r="B36" s="768"/>
      <c r="C36" s="487" t="s">
        <v>17</v>
      </c>
      <c r="D36" s="488">
        <v>6</v>
      </c>
    </row>
    <row r="37" spans="1:4" s="434" customFormat="1" x14ac:dyDescent="0.35">
      <c r="A37" s="413"/>
      <c r="B37" s="768"/>
      <c r="C37" s="487" t="s">
        <v>130</v>
      </c>
      <c r="D37" s="488">
        <v>6</v>
      </c>
    </row>
    <row r="38" spans="1:4" s="434" customFormat="1" x14ac:dyDescent="0.35">
      <c r="A38" s="413"/>
      <c r="B38" s="768"/>
      <c r="C38" s="487" t="s">
        <v>181</v>
      </c>
      <c r="D38" s="770" t="s">
        <v>672</v>
      </c>
    </row>
    <row r="39" spans="1:4" s="434" customFormat="1" ht="15" thickBot="1" x14ac:dyDescent="0.4">
      <c r="A39" s="413"/>
      <c r="B39" s="769"/>
      <c r="C39" s="489" t="s">
        <v>187</v>
      </c>
      <c r="D39" s="771"/>
    </row>
    <row r="40" spans="1:4" s="434" customFormat="1" x14ac:dyDescent="0.35">
      <c r="A40" s="413"/>
      <c r="B40" s="772" t="s">
        <v>618</v>
      </c>
      <c r="C40" s="772"/>
      <c r="D40" s="440"/>
    </row>
  </sheetData>
  <mergeCells count="24">
    <mergeCell ref="F5:F6"/>
    <mergeCell ref="G5:G6"/>
    <mergeCell ref="C6:D6"/>
    <mergeCell ref="C12:D12"/>
    <mergeCell ref="C2:D2"/>
    <mergeCell ref="C3:D3"/>
    <mergeCell ref="C4:D4"/>
    <mergeCell ref="C5:D5"/>
    <mergeCell ref="C7:D7"/>
    <mergeCell ref="C8:D8"/>
    <mergeCell ref="C9:D9"/>
    <mergeCell ref="C10:D10"/>
    <mergeCell ref="C11:D11"/>
    <mergeCell ref="B30:B39"/>
    <mergeCell ref="D31:D34"/>
    <mergeCell ref="D38:D39"/>
    <mergeCell ref="B40:C40"/>
    <mergeCell ref="C13:D13"/>
    <mergeCell ref="C14:D14"/>
    <mergeCell ref="C15:D15"/>
    <mergeCell ref="C16:D16"/>
    <mergeCell ref="B19:B29"/>
    <mergeCell ref="D20:D23"/>
    <mergeCell ref="D28:D29"/>
  </mergeCells>
  <pageMargins left="0.75" right="0.75" top="1" bottom="2.0987654320987654" header="0.5" footer="0.5"/>
  <pageSetup scale="29" orientation="portrait" r:id="rId1"/>
  <headerFooter alignWithMargins="0">
    <oddFooter>&amp;LCONFIDENTIAL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80993" r:id="rId4" name="Option Button 1">
              <controlPr defaultSize="0" autoFill="0" autoLine="0" autoPict="0">
                <anchor moveWithCells="1">
                  <from>
                    <xdr:col>5</xdr:col>
                    <xdr:colOff>850900</xdr:colOff>
                    <xdr:row>3</xdr:row>
                    <xdr:rowOff>69850</xdr:rowOff>
                  </from>
                  <to>
                    <xdr:col>5</xdr:col>
                    <xdr:colOff>1231900</xdr:colOff>
                    <xdr:row>3</xdr:row>
                    <xdr:rowOff>298450</xdr:rowOff>
                  </to>
                </anchor>
              </controlPr>
            </control>
          </mc:Choice>
        </mc:AlternateContent>
        <mc:AlternateContent xmlns:mc="http://schemas.openxmlformats.org/markup-compatibility/2006">
          <mc:Choice Requires="x14">
            <control shapeId="980994" r:id="rId5" name="Option Button 2">
              <controlPr defaultSize="0" autoFill="0" autoLine="0" autoPict="0">
                <anchor moveWithCells="1">
                  <from>
                    <xdr:col>5</xdr:col>
                    <xdr:colOff>1231900</xdr:colOff>
                    <xdr:row>3</xdr:row>
                    <xdr:rowOff>69850</xdr:rowOff>
                  </from>
                  <to>
                    <xdr:col>5</xdr:col>
                    <xdr:colOff>1612900</xdr:colOff>
                    <xdr:row>3</xdr:row>
                    <xdr:rowOff>298450</xdr:rowOff>
                  </to>
                </anchor>
              </controlPr>
            </control>
          </mc:Choice>
        </mc:AlternateContent>
        <mc:AlternateContent xmlns:mc="http://schemas.openxmlformats.org/markup-compatibility/2006">
          <mc:Choice Requires="x14">
            <control shapeId="980995" r:id="rId6" name="Check Box 3">
              <controlPr defaultSize="0" autoFill="0" autoLine="0" autoPict="0">
                <anchor moveWithCells="1">
                  <from>
                    <xdr:col>5</xdr:col>
                    <xdr:colOff>69850</xdr:colOff>
                    <xdr:row>15</xdr:row>
                    <xdr:rowOff>552450</xdr:rowOff>
                  </from>
                  <to>
                    <xdr:col>5</xdr:col>
                    <xdr:colOff>1657350</xdr:colOff>
                    <xdr:row>15</xdr:row>
                    <xdr:rowOff>774700</xdr:rowOff>
                  </to>
                </anchor>
              </controlPr>
            </control>
          </mc:Choice>
        </mc:AlternateContent>
        <mc:AlternateContent xmlns:mc="http://schemas.openxmlformats.org/markup-compatibility/2006">
          <mc:Choice Requires="x14">
            <control shapeId="980996" r:id="rId7" name="Check Box 4">
              <controlPr defaultSize="0" autoFill="0" autoLine="0" autoPict="0">
                <anchor moveWithCells="1">
                  <from>
                    <xdr:col>5</xdr:col>
                    <xdr:colOff>69850</xdr:colOff>
                    <xdr:row>15</xdr:row>
                    <xdr:rowOff>838200</xdr:rowOff>
                  </from>
                  <to>
                    <xdr:col>5</xdr:col>
                    <xdr:colOff>1581150</xdr:colOff>
                    <xdr:row>15</xdr:row>
                    <xdr:rowOff>1060450</xdr:rowOff>
                  </to>
                </anchor>
              </controlPr>
            </control>
          </mc:Choice>
        </mc:AlternateContent>
        <mc:AlternateContent xmlns:mc="http://schemas.openxmlformats.org/markup-compatibility/2006">
          <mc:Choice Requires="x14">
            <control shapeId="980997" r:id="rId8" name="Check Box 5">
              <controlPr defaultSize="0" autoFill="0" autoLine="0" autoPict="0">
                <anchor moveWithCells="1">
                  <from>
                    <xdr:col>5</xdr:col>
                    <xdr:colOff>69850</xdr:colOff>
                    <xdr:row>15</xdr:row>
                    <xdr:rowOff>1079500</xdr:rowOff>
                  </from>
                  <to>
                    <xdr:col>5</xdr:col>
                    <xdr:colOff>1498600</xdr:colOff>
                    <xdr:row>15</xdr:row>
                    <xdr:rowOff>1295400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ECCAE-346B-465E-AF15-2566B0222469}">
  <sheetPr>
    <tabColor theme="3"/>
    <pageSetUpPr fitToPage="1"/>
  </sheetPr>
  <dimension ref="A1:H108"/>
  <sheetViews>
    <sheetView showGridLines="0" zoomScale="90" zoomScaleNormal="90" workbookViewId="0">
      <selection activeCell="B36" sqref="B36:G43"/>
    </sheetView>
  </sheetViews>
  <sheetFormatPr defaultColWidth="9.54296875" defaultRowHeight="14.5" x14ac:dyDescent="0.35"/>
  <cols>
    <col min="1" max="1" width="1.81640625" style="416" customWidth="1"/>
    <col min="2" max="2" width="33" style="292" bestFit="1" customWidth="1"/>
    <col min="3" max="3" width="47.81640625" style="293" bestFit="1" customWidth="1"/>
    <col min="4" max="4" width="40.81640625" style="293" customWidth="1"/>
    <col min="5" max="5" width="23.453125" style="293" customWidth="1"/>
    <col min="6" max="6" width="11.1796875" style="292" bestFit="1" customWidth="1"/>
    <col min="7" max="7" width="33.54296875" style="292" bestFit="1" customWidth="1"/>
    <col min="8" max="8" width="12.453125" style="292" bestFit="1" customWidth="1"/>
    <col min="9" max="16384" width="9.54296875" style="294"/>
  </cols>
  <sheetData>
    <row r="1" spans="1:8" s="250" customFormat="1" ht="15" thickBot="1" x14ac:dyDescent="0.4">
      <c r="A1" s="416"/>
      <c r="B1" s="248"/>
      <c r="C1" s="249"/>
      <c r="D1" s="249"/>
      <c r="E1" s="249"/>
      <c r="F1" s="248"/>
      <c r="G1" s="248"/>
      <c r="H1" s="248"/>
    </row>
    <row r="2" spans="1:8" s="250" customFormat="1" ht="20" thickBot="1" x14ac:dyDescent="0.4">
      <c r="A2" s="416"/>
      <c r="B2" s="248"/>
      <c r="C2" s="709" t="s">
        <v>674</v>
      </c>
      <c r="D2" s="710"/>
      <c r="E2" s="710"/>
      <c r="F2" s="710"/>
      <c r="G2" s="710"/>
      <c r="H2" s="711"/>
    </row>
    <row r="3" spans="1:8" s="255" customFormat="1" ht="16" thickBot="1" x14ac:dyDescent="0.4">
      <c r="A3" s="490"/>
      <c r="B3" s="252" t="s">
        <v>232</v>
      </c>
      <c r="C3" s="253" t="s">
        <v>233</v>
      </c>
      <c r="D3" s="253" t="s">
        <v>234</v>
      </c>
      <c r="E3" s="491" t="s">
        <v>236</v>
      </c>
      <c r="F3" s="253" t="s">
        <v>239</v>
      </c>
      <c r="G3" s="555" t="s">
        <v>240</v>
      </c>
      <c r="H3" s="254" t="s">
        <v>553</v>
      </c>
    </row>
    <row r="4" spans="1:8" s="255" customFormat="1" ht="16" thickBot="1" x14ac:dyDescent="0.4">
      <c r="A4" s="490"/>
      <c r="B4" s="780" t="s">
        <v>675</v>
      </c>
      <c r="C4" s="781"/>
      <c r="D4" s="781"/>
      <c r="E4" s="781"/>
      <c r="F4" s="781"/>
      <c r="G4" s="782"/>
      <c r="H4" s="783"/>
    </row>
    <row r="5" spans="1:8" s="257" customFormat="1" ht="13" x14ac:dyDescent="0.35">
      <c r="A5" s="492"/>
      <c r="B5" s="493" t="s">
        <v>249</v>
      </c>
      <c r="C5" s="494" t="s">
        <v>676</v>
      </c>
      <c r="D5" s="494"/>
      <c r="E5" s="495" t="s">
        <v>248</v>
      </c>
      <c r="F5" s="496"/>
      <c r="G5" s="497"/>
      <c r="H5" s="497"/>
    </row>
    <row r="6" spans="1:8" s="257" customFormat="1" ht="26" x14ac:dyDescent="0.35">
      <c r="A6" s="492"/>
      <c r="B6" s="268" t="s">
        <v>257</v>
      </c>
      <c r="C6" s="269" t="s">
        <v>677</v>
      </c>
      <c r="D6" s="269"/>
      <c r="E6" s="270" t="s">
        <v>256</v>
      </c>
      <c r="F6" s="280"/>
      <c r="G6" s="498"/>
      <c r="H6" s="498"/>
    </row>
    <row r="7" spans="1:8" s="257" customFormat="1" ht="39" x14ac:dyDescent="0.35">
      <c r="A7" s="492"/>
      <c r="B7" s="268" t="s">
        <v>263</v>
      </c>
      <c r="C7" s="269" t="s">
        <v>678</v>
      </c>
      <c r="D7" s="269"/>
      <c r="E7" s="270" t="s">
        <v>256</v>
      </c>
      <c r="F7" s="280"/>
      <c r="G7" s="498"/>
      <c r="H7" s="498"/>
    </row>
    <row r="8" spans="1:8" s="257" customFormat="1" ht="104" x14ac:dyDescent="0.35">
      <c r="A8" s="499"/>
      <c r="B8" s="268" t="s">
        <v>271</v>
      </c>
      <c r="C8" s="269" t="s">
        <v>679</v>
      </c>
      <c r="D8" s="269" t="s">
        <v>680</v>
      </c>
      <c r="E8" s="270" t="s">
        <v>274</v>
      </c>
      <c r="F8" s="280"/>
      <c r="G8" s="498"/>
      <c r="H8" s="498"/>
    </row>
    <row r="9" spans="1:8" s="257" customFormat="1" ht="26" x14ac:dyDescent="0.35">
      <c r="A9" s="499"/>
      <c r="B9" s="268" t="s">
        <v>327</v>
      </c>
      <c r="C9" s="269" t="s">
        <v>681</v>
      </c>
      <c r="D9" s="500" t="s">
        <v>681</v>
      </c>
      <c r="E9" s="270" t="s">
        <v>256</v>
      </c>
      <c r="F9" s="280"/>
      <c r="G9" s="498"/>
      <c r="H9" s="498"/>
    </row>
    <row r="10" spans="1:8" s="257" customFormat="1" ht="26" x14ac:dyDescent="0.35">
      <c r="A10" s="492"/>
      <c r="B10" s="268" t="s">
        <v>682</v>
      </c>
      <c r="C10" s="269" t="s">
        <v>683</v>
      </c>
      <c r="D10" s="269" t="s">
        <v>683</v>
      </c>
      <c r="E10" s="270" t="s">
        <v>256</v>
      </c>
      <c r="F10" s="280"/>
      <c r="G10" s="498"/>
      <c r="H10" s="498"/>
    </row>
    <row r="11" spans="1:8" s="257" customFormat="1" ht="39" x14ac:dyDescent="0.35">
      <c r="A11" s="499"/>
      <c r="B11" s="268" t="s">
        <v>684</v>
      </c>
      <c r="C11" s="269" t="s">
        <v>685</v>
      </c>
      <c r="D11" s="269" t="s">
        <v>685</v>
      </c>
      <c r="E11" s="270" t="s">
        <v>256</v>
      </c>
      <c r="F11" s="280"/>
      <c r="G11" s="498"/>
      <c r="H11" s="498"/>
    </row>
    <row r="12" spans="1:8" s="257" customFormat="1" ht="39" x14ac:dyDescent="0.35">
      <c r="A12" s="499"/>
      <c r="B12" s="268" t="s">
        <v>293</v>
      </c>
      <c r="C12" s="269" t="s">
        <v>686</v>
      </c>
      <c r="D12" s="269"/>
      <c r="E12" s="270" t="s">
        <v>256</v>
      </c>
      <c r="F12" s="280"/>
      <c r="G12" s="498"/>
      <c r="H12" s="498"/>
    </row>
    <row r="13" spans="1:8" s="257" customFormat="1" ht="26" x14ac:dyDescent="0.35">
      <c r="A13" s="499"/>
      <c r="B13" s="268" t="s">
        <v>32</v>
      </c>
      <c r="C13" s="500" t="s">
        <v>687</v>
      </c>
      <c r="D13" s="500"/>
      <c r="E13" s="270" t="s">
        <v>256</v>
      </c>
      <c r="F13" s="280"/>
      <c r="G13" s="498"/>
      <c r="H13" s="498"/>
    </row>
    <row r="14" spans="1:8" s="257" customFormat="1" ht="52" x14ac:dyDescent="0.35">
      <c r="A14" s="499"/>
      <c r="B14" s="268" t="s">
        <v>295</v>
      </c>
      <c r="C14" s="269" t="s">
        <v>688</v>
      </c>
      <c r="D14" s="269" t="s">
        <v>688</v>
      </c>
      <c r="E14" s="270" t="s">
        <v>288</v>
      </c>
      <c r="F14" s="280"/>
      <c r="G14" s="498"/>
      <c r="H14" s="498"/>
    </row>
    <row r="15" spans="1:8" s="257" customFormat="1" ht="39" x14ac:dyDescent="0.35">
      <c r="A15" s="499"/>
      <c r="B15" s="268" t="s">
        <v>259</v>
      </c>
      <c r="C15" s="269" t="s">
        <v>689</v>
      </c>
      <c r="D15" s="269" t="s">
        <v>690</v>
      </c>
      <c r="E15" s="270" t="s">
        <v>256</v>
      </c>
      <c r="F15" s="280"/>
      <c r="G15" s="498"/>
      <c r="H15" s="498"/>
    </row>
    <row r="16" spans="1:8" s="257" customFormat="1" ht="26" x14ac:dyDescent="0.35">
      <c r="A16" s="499"/>
      <c r="B16" s="268" t="s">
        <v>691</v>
      </c>
      <c r="C16" s="269" t="s">
        <v>692</v>
      </c>
      <c r="D16" s="269" t="s">
        <v>693</v>
      </c>
      <c r="E16" s="270" t="s">
        <v>248</v>
      </c>
      <c r="F16" s="280"/>
      <c r="G16" s="498"/>
      <c r="H16" s="498"/>
    </row>
    <row r="17" spans="1:8" s="257" customFormat="1" ht="26" x14ac:dyDescent="0.35">
      <c r="A17" s="501"/>
      <c r="B17" s="268" t="s">
        <v>694</v>
      </c>
      <c r="C17" s="269" t="s">
        <v>692</v>
      </c>
      <c r="D17" s="269" t="s">
        <v>695</v>
      </c>
      <c r="E17" s="270" t="s">
        <v>248</v>
      </c>
      <c r="F17" s="280"/>
      <c r="G17" s="498"/>
      <c r="H17" s="498"/>
    </row>
    <row r="18" spans="1:8" s="257" customFormat="1" ht="78" x14ac:dyDescent="0.35">
      <c r="A18" s="492"/>
      <c r="B18" s="268" t="s">
        <v>538</v>
      </c>
      <c r="C18" s="269" t="s">
        <v>696</v>
      </c>
      <c r="D18" s="269" t="s">
        <v>696</v>
      </c>
      <c r="E18" s="270" t="s">
        <v>697</v>
      </c>
      <c r="F18" s="280"/>
      <c r="G18" s="498"/>
      <c r="H18" s="498"/>
    </row>
    <row r="19" spans="1:8" s="257" customFormat="1" ht="39" x14ac:dyDescent="0.35">
      <c r="A19" s="492"/>
      <c r="B19" s="268" t="s">
        <v>298</v>
      </c>
      <c r="C19" s="269" t="s">
        <v>698</v>
      </c>
      <c r="D19" s="269" t="s">
        <v>699</v>
      </c>
      <c r="E19" s="270" t="s">
        <v>256</v>
      </c>
      <c r="F19" s="280"/>
      <c r="G19" s="498"/>
      <c r="H19" s="498"/>
    </row>
    <row r="20" spans="1:8" s="257" customFormat="1" ht="156" x14ac:dyDescent="0.35">
      <c r="A20" s="492"/>
      <c r="B20" s="268" t="s">
        <v>700</v>
      </c>
      <c r="C20" s="269" t="s">
        <v>701</v>
      </c>
      <c r="D20" s="269" t="s">
        <v>701</v>
      </c>
      <c r="E20" s="270" t="s">
        <v>697</v>
      </c>
      <c r="F20" s="280"/>
      <c r="G20" s="498"/>
      <c r="H20" s="498"/>
    </row>
    <row r="21" spans="1:8" s="257" customFormat="1" ht="91" x14ac:dyDescent="0.35">
      <c r="A21" s="492"/>
      <c r="B21" s="268" t="s">
        <v>252</v>
      </c>
      <c r="C21" s="269" t="s">
        <v>702</v>
      </c>
      <c r="D21" s="269" t="s">
        <v>703</v>
      </c>
      <c r="E21" s="270" t="s">
        <v>256</v>
      </c>
      <c r="F21" s="280"/>
      <c r="G21" s="498"/>
      <c r="H21" s="498"/>
    </row>
    <row r="22" spans="1:8" s="257" customFormat="1" ht="52" x14ac:dyDescent="0.35">
      <c r="A22" s="492"/>
      <c r="B22" s="268" t="s">
        <v>704</v>
      </c>
      <c r="C22" s="269" t="s">
        <v>705</v>
      </c>
      <c r="D22" s="269" t="s">
        <v>706</v>
      </c>
      <c r="E22" s="270" t="s">
        <v>256</v>
      </c>
      <c r="F22" s="280"/>
      <c r="G22" s="498"/>
      <c r="H22" s="498"/>
    </row>
    <row r="23" spans="1:8" s="257" customFormat="1" ht="39" x14ac:dyDescent="0.35">
      <c r="A23" s="492"/>
      <c r="B23" s="502" t="s">
        <v>707</v>
      </c>
      <c r="C23" s="269" t="s">
        <v>708</v>
      </c>
      <c r="D23" s="269" t="s">
        <v>709</v>
      </c>
      <c r="E23" s="270" t="s">
        <v>256</v>
      </c>
      <c r="F23" s="269"/>
      <c r="G23" s="503"/>
      <c r="H23" s="503"/>
    </row>
    <row r="24" spans="1:8" s="257" customFormat="1" ht="26" x14ac:dyDescent="0.35">
      <c r="A24" s="492"/>
      <c r="B24" s="268" t="s">
        <v>710</v>
      </c>
      <c r="C24" s="269"/>
      <c r="D24" s="269" t="s">
        <v>711</v>
      </c>
      <c r="E24" s="270" t="s">
        <v>256</v>
      </c>
      <c r="F24" s="280"/>
      <c r="G24" s="498"/>
      <c r="H24" s="498"/>
    </row>
    <row r="25" spans="1:8" s="257" customFormat="1" ht="91" x14ac:dyDescent="0.35">
      <c r="A25" s="492"/>
      <c r="B25" s="268" t="s">
        <v>712</v>
      </c>
      <c r="C25" s="269" t="s">
        <v>713</v>
      </c>
      <c r="D25" s="269" t="s">
        <v>714</v>
      </c>
      <c r="E25" s="270" t="s">
        <v>256</v>
      </c>
      <c r="F25" s="280"/>
      <c r="G25" s="498"/>
      <c r="H25" s="498"/>
    </row>
    <row r="26" spans="1:8" s="257" customFormat="1" ht="52" x14ac:dyDescent="0.35">
      <c r="A26" s="501"/>
      <c r="B26" s="268" t="s">
        <v>715</v>
      </c>
      <c r="C26" s="269" t="s">
        <v>716</v>
      </c>
      <c r="D26" s="269" t="s">
        <v>717</v>
      </c>
      <c r="E26" s="270" t="s">
        <v>256</v>
      </c>
      <c r="F26" s="280"/>
      <c r="G26" s="498"/>
      <c r="H26" s="498"/>
    </row>
    <row r="27" spans="1:8" s="257" customFormat="1" ht="78" x14ac:dyDescent="0.35">
      <c r="A27" s="501"/>
      <c r="B27" s="268" t="s">
        <v>718</v>
      </c>
      <c r="C27" s="269" t="s">
        <v>719</v>
      </c>
      <c r="D27" s="269" t="s">
        <v>720</v>
      </c>
      <c r="E27" s="270" t="s">
        <v>256</v>
      </c>
      <c r="F27" s="280"/>
      <c r="G27" s="498"/>
      <c r="H27" s="498"/>
    </row>
    <row r="28" spans="1:8" s="257" customFormat="1" ht="52" x14ac:dyDescent="0.35">
      <c r="A28" s="501"/>
      <c r="B28" s="268" t="s">
        <v>721</v>
      </c>
      <c r="C28" s="269" t="s">
        <v>722</v>
      </c>
      <c r="D28" s="269" t="s">
        <v>723</v>
      </c>
      <c r="E28" s="270" t="s">
        <v>256</v>
      </c>
      <c r="F28" s="280"/>
      <c r="G28" s="498"/>
      <c r="H28" s="498"/>
    </row>
    <row r="29" spans="1:8" s="257" customFormat="1" ht="39" x14ac:dyDescent="0.35">
      <c r="A29" s="501"/>
      <c r="B29" s="268" t="s">
        <v>309</v>
      </c>
      <c r="C29" s="269" t="s">
        <v>724</v>
      </c>
      <c r="D29" s="269" t="s">
        <v>725</v>
      </c>
      <c r="E29" s="270" t="s">
        <v>256</v>
      </c>
      <c r="F29" s="280"/>
      <c r="G29" s="498"/>
      <c r="H29" s="498"/>
    </row>
    <row r="30" spans="1:8" s="257" customFormat="1" ht="39.5" thickBot="1" x14ac:dyDescent="0.4">
      <c r="A30" s="501"/>
      <c r="B30" s="275" t="s">
        <v>726</v>
      </c>
      <c r="C30" s="276" t="s">
        <v>727</v>
      </c>
      <c r="D30" s="276" t="s">
        <v>727</v>
      </c>
      <c r="E30" s="277" t="s">
        <v>256</v>
      </c>
      <c r="F30" s="504"/>
      <c r="G30" s="505"/>
      <c r="H30" s="505"/>
    </row>
    <row r="31" spans="1:8" s="257" customFormat="1" ht="13.5" thickBot="1" x14ac:dyDescent="0.4">
      <c r="A31" s="501"/>
      <c r="C31" s="256"/>
      <c r="D31" s="256"/>
      <c r="E31" s="256"/>
    </row>
    <row r="32" spans="1:8" s="255" customFormat="1" ht="16" thickBot="1" x14ac:dyDescent="0.4">
      <c r="A32" s="490"/>
      <c r="B32" s="784" t="s">
        <v>728</v>
      </c>
      <c r="C32" s="785"/>
      <c r="D32" s="785"/>
      <c r="E32" s="785"/>
      <c r="F32" s="785"/>
      <c r="G32" s="786"/>
      <c r="H32" s="787"/>
    </row>
    <row r="33" spans="1:8" s="257" customFormat="1" ht="26" x14ac:dyDescent="0.35">
      <c r="A33" s="492"/>
      <c r="B33" s="506" t="s">
        <v>327</v>
      </c>
      <c r="C33" s="507"/>
      <c r="D33" s="507"/>
      <c r="E33" s="508" t="s">
        <v>256</v>
      </c>
      <c r="F33" s="509"/>
      <c r="G33" s="510"/>
      <c r="H33" s="510"/>
    </row>
    <row r="34" spans="1:8" s="257" customFormat="1" ht="26" x14ac:dyDescent="0.35">
      <c r="A34" s="492"/>
      <c r="B34" s="268" t="s">
        <v>682</v>
      </c>
      <c r="C34" s="269"/>
      <c r="D34" s="269"/>
      <c r="E34" s="270" t="s">
        <v>256</v>
      </c>
      <c r="F34" s="280"/>
      <c r="G34" s="498"/>
      <c r="H34" s="498"/>
    </row>
    <row r="35" spans="1:8" s="257" customFormat="1" ht="26" x14ac:dyDescent="0.35">
      <c r="A35" s="492"/>
      <c r="B35" s="268" t="s">
        <v>293</v>
      </c>
      <c r="C35" s="269"/>
      <c r="D35" s="269"/>
      <c r="E35" s="270" t="s">
        <v>256</v>
      </c>
      <c r="F35" s="280"/>
      <c r="G35" s="498"/>
      <c r="H35" s="498"/>
    </row>
    <row r="36" spans="1:8" s="257" customFormat="1" ht="26" x14ac:dyDescent="0.35">
      <c r="A36" s="492"/>
      <c r="B36" s="268" t="s">
        <v>263</v>
      </c>
      <c r="C36" s="269"/>
      <c r="D36" s="269"/>
      <c r="E36" s="270" t="s">
        <v>256</v>
      </c>
      <c r="F36" s="280"/>
      <c r="G36" s="498"/>
      <c r="H36" s="498"/>
    </row>
    <row r="37" spans="1:8" s="257" customFormat="1" ht="26" x14ac:dyDescent="0.35">
      <c r="A37" s="492"/>
      <c r="B37" s="268" t="s">
        <v>32</v>
      </c>
      <c r="C37" s="269"/>
      <c r="D37" s="269"/>
      <c r="E37" s="270" t="s">
        <v>256</v>
      </c>
      <c r="F37" s="280"/>
      <c r="G37" s="498"/>
      <c r="H37" s="498"/>
    </row>
    <row r="38" spans="1:8" s="257" customFormat="1" ht="26" x14ac:dyDescent="0.35">
      <c r="A38" s="492"/>
      <c r="B38" s="268" t="s">
        <v>257</v>
      </c>
      <c r="C38" s="269"/>
      <c r="D38" s="269"/>
      <c r="E38" s="270" t="s">
        <v>256</v>
      </c>
      <c r="F38" s="280"/>
      <c r="G38" s="498"/>
      <c r="H38" s="498"/>
    </row>
    <row r="39" spans="1:8" s="257" customFormat="1" ht="26" x14ac:dyDescent="0.35">
      <c r="A39" s="492"/>
      <c r="B39" s="268" t="s">
        <v>538</v>
      </c>
      <c r="C39" s="269"/>
      <c r="D39" s="269"/>
      <c r="E39" s="270" t="s">
        <v>256</v>
      </c>
      <c r="F39" s="280"/>
      <c r="G39" s="498"/>
      <c r="H39" s="498"/>
    </row>
    <row r="40" spans="1:8" s="257" customFormat="1" ht="26" x14ac:dyDescent="0.35">
      <c r="A40" s="492"/>
      <c r="B40" s="268" t="s">
        <v>252</v>
      </c>
      <c r="C40" s="269"/>
      <c r="D40" s="269"/>
      <c r="E40" s="270" t="s">
        <v>256</v>
      </c>
      <c r="F40" s="280"/>
      <c r="G40" s="498"/>
      <c r="H40" s="498"/>
    </row>
    <row r="41" spans="1:8" s="257" customFormat="1" ht="26" x14ac:dyDescent="0.35">
      <c r="A41" s="492"/>
      <c r="B41" s="268" t="s">
        <v>707</v>
      </c>
      <c r="C41" s="269"/>
      <c r="D41" s="269"/>
      <c r="E41" s="270" t="s">
        <v>256</v>
      </c>
      <c r="F41" s="280"/>
      <c r="G41" s="498"/>
      <c r="H41" s="498"/>
    </row>
    <row r="42" spans="1:8" s="257" customFormat="1" ht="26" x14ac:dyDescent="0.35">
      <c r="A42" s="492"/>
      <c r="B42" s="268" t="s">
        <v>712</v>
      </c>
      <c r="C42" s="269"/>
      <c r="D42" s="269"/>
      <c r="E42" s="270" t="s">
        <v>256</v>
      </c>
      <c r="F42" s="280"/>
      <c r="G42" s="498"/>
      <c r="H42" s="498"/>
    </row>
    <row r="43" spans="1:8" s="257" customFormat="1" ht="26" x14ac:dyDescent="0.35">
      <c r="A43" s="492"/>
      <c r="B43" s="268" t="s">
        <v>718</v>
      </c>
      <c r="C43" s="269"/>
      <c r="D43" s="269"/>
      <c r="E43" s="270" t="s">
        <v>256</v>
      </c>
      <c r="F43" s="280"/>
      <c r="G43" s="498"/>
      <c r="H43" s="498"/>
    </row>
    <row r="44" spans="1:8" s="257" customFormat="1" ht="26.5" thickBot="1" x14ac:dyDescent="0.4">
      <c r="A44" s="492"/>
      <c r="B44" s="275" t="s">
        <v>309</v>
      </c>
      <c r="C44" s="276"/>
      <c r="D44" s="276"/>
      <c r="E44" s="277" t="s">
        <v>256</v>
      </c>
      <c r="F44" s="504"/>
      <c r="G44" s="505"/>
      <c r="H44" s="505"/>
    </row>
    <row r="45" spans="1:8" s="257" customFormat="1" ht="13" x14ac:dyDescent="0.35">
      <c r="A45" s="501"/>
      <c r="C45" s="256"/>
      <c r="D45" s="256"/>
      <c r="E45" s="256"/>
    </row>
    <row r="46" spans="1:8" s="257" customFormat="1" ht="13" x14ac:dyDescent="0.35">
      <c r="A46" s="501"/>
      <c r="C46" s="256"/>
      <c r="D46" s="256"/>
      <c r="E46" s="256"/>
    </row>
    <row r="47" spans="1:8" s="257" customFormat="1" ht="13" x14ac:dyDescent="0.35">
      <c r="A47" s="501"/>
      <c r="C47" s="256"/>
      <c r="D47" s="256"/>
      <c r="E47" s="256"/>
    </row>
    <row r="48" spans="1:8" s="257" customFormat="1" ht="13" x14ac:dyDescent="0.35">
      <c r="A48" s="501"/>
      <c r="C48" s="256"/>
      <c r="D48" s="256"/>
      <c r="E48" s="256"/>
    </row>
    <row r="49" spans="1:5" s="257" customFormat="1" ht="13" x14ac:dyDescent="0.35">
      <c r="A49" s="501"/>
      <c r="C49" s="256"/>
      <c r="D49" s="256"/>
      <c r="E49" s="256"/>
    </row>
    <row r="50" spans="1:5" s="257" customFormat="1" ht="13" x14ac:dyDescent="0.35">
      <c r="A50" s="501"/>
      <c r="C50" s="256"/>
      <c r="D50" s="256"/>
      <c r="E50" s="256"/>
    </row>
    <row r="51" spans="1:5" s="257" customFormat="1" ht="13" x14ac:dyDescent="0.35">
      <c r="A51" s="501"/>
      <c r="C51" s="256"/>
      <c r="D51" s="256"/>
      <c r="E51" s="256"/>
    </row>
    <row r="52" spans="1:5" s="257" customFormat="1" ht="13" x14ac:dyDescent="0.35">
      <c r="A52" s="501"/>
      <c r="C52" s="256"/>
      <c r="D52" s="256"/>
      <c r="E52" s="256"/>
    </row>
    <row r="53" spans="1:5" s="257" customFormat="1" ht="13" x14ac:dyDescent="0.35">
      <c r="A53" s="501"/>
      <c r="C53" s="256"/>
      <c r="D53" s="256"/>
      <c r="E53" s="256"/>
    </row>
    <row r="54" spans="1:5" s="257" customFormat="1" ht="13" x14ac:dyDescent="0.35">
      <c r="A54" s="501"/>
      <c r="C54" s="256"/>
      <c r="D54" s="256"/>
      <c r="E54" s="256"/>
    </row>
    <row r="55" spans="1:5" s="257" customFormat="1" ht="13" x14ac:dyDescent="0.35">
      <c r="A55" s="501"/>
      <c r="C55" s="256"/>
      <c r="D55" s="256"/>
      <c r="E55" s="256"/>
    </row>
    <row r="56" spans="1:5" s="257" customFormat="1" ht="13" x14ac:dyDescent="0.35">
      <c r="A56" s="501"/>
      <c r="C56" s="256"/>
      <c r="D56" s="256"/>
      <c r="E56" s="256"/>
    </row>
    <row r="57" spans="1:5" s="257" customFormat="1" ht="13" x14ac:dyDescent="0.35">
      <c r="A57" s="501"/>
      <c r="C57" s="256"/>
      <c r="D57" s="256"/>
      <c r="E57" s="256"/>
    </row>
    <row r="58" spans="1:5" s="257" customFormat="1" ht="13" x14ac:dyDescent="0.35">
      <c r="A58" s="501"/>
      <c r="C58" s="256"/>
      <c r="D58" s="256"/>
      <c r="E58" s="256"/>
    </row>
    <row r="59" spans="1:5" s="257" customFormat="1" ht="13" x14ac:dyDescent="0.35">
      <c r="A59" s="501"/>
      <c r="C59" s="256"/>
      <c r="D59" s="256"/>
      <c r="E59" s="256"/>
    </row>
    <row r="60" spans="1:5" s="257" customFormat="1" ht="13" x14ac:dyDescent="0.35">
      <c r="A60" s="501"/>
      <c r="C60" s="256"/>
      <c r="D60" s="256"/>
      <c r="E60" s="256"/>
    </row>
    <row r="61" spans="1:5" s="257" customFormat="1" ht="13" x14ac:dyDescent="0.35">
      <c r="A61" s="501"/>
      <c r="C61" s="256"/>
      <c r="D61" s="256"/>
      <c r="E61" s="256"/>
    </row>
    <row r="62" spans="1:5" s="257" customFormat="1" ht="13" x14ac:dyDescent="0.35">
      <c r="A62" s="501"/>
      <c r="C62" s="256"/>
      <c r="D62" s="256"/>
      <c r="E62" s="256"/>
    </row>
    <row r="63" spans="1:5" s="257" customFormat="1" ht="13" x14ac:dyDescent="0.35">
      <c r="A63" s="501"/>
      <c r="C63" s="256"/>
      <c r="D63" s="256"/>
      <c r="E63" s="256"/>
    </row>
    <row r="64" spans="1:5" s="257" customFormat="1" ht="13" x14ac:dyDescent="0.35">
      <c r="A64" s="501"/>
      <c r="C64" s="256"/>
      <c r="D64" s="256"/>
      <c r="E64" s="256"/>
    </row>
    <row r="65" spans="1:5" s="257" customFormat="1" ht="13" x14ac:dyDescent="0.35">
      <c r="A65" s="501"/>
      <c r="C65" s="256"/>
      <c r="D65" s="256"/>
      <c r="E65" s="256"/>
    </row>
    <row r="66" spans="1:5" s="257" customFormat="1" ht="13" x14ac:dyDescent="0.35">
      <c r="A66" s="501"/>
      <c r="C66" s="256"/>
      <c r="D66" s="256"/>
      <c r="E66" s="256"/>
    </row>
    <row r="67" spans="1:5" s="257" customFormat="1" ht="13" x14ac:dyDescent="0.35">
      <c r="A67" s="501"/>
      <c r="C67" s="256"/>
      <c r="D67" s="256"/>
      <c r="E67" s="256"/>
    </row>
    <row r="68" spans="1:5" s="257" customFormat="1" ht="13" x14ac:dyDescent="0.35">
      <c r="A68" s="501"/>
      <c r="C68" s="256"/>
      <c r="D68" s="256"/>
      <c r="E68" s="256"/>
    </row>
    <row r="69" spans="1:5" s="257" customFormat="1" ht="13" x14ac:dyDescent="0.35">
      <c r="A69" s="501"/>
      <c r="C69" s="256"/>
      <c r="D69" s="256"/>
      <c r="E69" s="256"/>
    </row>
    <row r="70" spans="1:5" s="257" customFormat="1" ht="13" x14ac:dyDescent="0.35">
      <c r="A70" s="501"/>
      <c r="C70" s="256"/>
      <c r="D70" s="256"/>
      <c r="E70" s="256"/>
    </row>
    <row r="71" spans="1:5" s="257" customFormat="1" ht="13" x14ac:dyDescent="0.35">
      <c r="A71" s="501"/>
      <c r="C71" s="256"/>
      <c r="D71" s="256"/>
      <c r="E71" s="256"/>
    </row>
    <row r="72" spans="1:5" s="257" customFormat="1" ht="13" x14ac:dyDescent="0.35">
      <c r="A72" s="501"/>
      <c r="C72" s="256"/>
      <c r="D72" s="256"/>
      <c r="E72" s="256"/>
    </row>
    <row r="73" spans="1:5" s="257" customFormat="1" ht="13" x14ac:dyDescent="0.35">
      <c r="A73" s="501"/>
      <c r="C73" s="256"/>
      <c r="D73" s="256"/>
      <c r="E73" s="256"/>
    </row>
    <row r="74" spans="1:5" s="257" customFormat="1" ht="13" x14ac:dyDescent="0.35">
      <c r="A74" s="501"/>
      <c r="C74" s="256"/>
      <c r="D74" s="256"/>
      <c r="E74" s="256"/>
    </row>
    <row r="75" spans="1:5" s="257" customFormat="1" ht="13" x14ac:dyDescent="0.35">
      <c r="A75" s="501"/>
      <c r="C75" s="256"/>
      <c r="D75" s="256"/>
      <c r="E75" s="256"/>
    </row>
    <row r="76" spans="1:5" s="257" customFormat="1" ht="13" x14ac:dyDescent="0.35">
      <c r="A76" s="501"/>
      <c r="C76" s="256"/>
      <c r="D76" s="256"/>
      <c r="E76" s="256"/>
    </row>
    <row r="77" spans="1:5" s="257" customFormat="1" ht="13" x14ac:dyDescent="0.35">
      <c r="A77" s="501"/>
      <c r="C77" s="256"/>
      <c r="D77" s="256"/>
      <c r="E77" s="256"/>
    </row>
    <row r="78" spans="1:5" s="257" customFormat="1" ht="13" x14ac:dyDescent="0.35">
      <c r="A78" s="501"/>
      <c r="C78" s="256"/>
      <c r="D78" s="256"/>
      <c r="E78" s="256"/>
    </row>
    <row r="79" spans="1:5" s="257" customFormat="1" ht="13" x14ac:dyDescent="0.35">
      <c r="A79" s="501"/>
      <c r="C79" s="256"/>
      <c r="D79" s="256"/>
      <c r="E79" s="256"/>
    </row>
    <row r="80" spans="1:5" s="257" customFormat="1" ht="13" x14ac:dyDescent="0.35">
      <c r="A80" s="501"/>
      <c r="C80" s="256"/>
      <c r="D80" s="256"/>
      <c r="E80" s="256"/>
    </row>
    <row r="81" spans="1:5" s="257" customFormat="1" ht="13" x14ac:dyDescent="0.35">
      <c r="A81" s="501"/>
      <c r="C81" s="256"/>
      <c r="D81" s="256"/>
      <c r="E81" s="256"/>
    </row>
    <row r="82" spans="1:5" s="257" customFormat="1" ht="13" x14ac:dyDescent="0.35">
      <c r="A82" s="501"/>
      <c r="C82" s="256"/>
      <c r="D82" s="256"/>
      <c r="E82" s="256"/>
    </row>
    <row r="83" spans="1:5" s="257" customFormat="1" ht="13" x14ac:dyDescent="0.35">
      <c r="A83" s="501"/>
      <c r="C83" s="256"/>
      <c r="D83" s="256"/>
      <c r="E83" s="256"/>
    </row>
    <row r="84" spans="1:5" s="257" customFormat="1" ht="13" x14ac:dyDescent="0.35">
      <c r="A84" s="501"/>
      <c r="C84" s="256"/>
      <c r="D84" s="256"/>
      <c r="E84" s="256"/>
    </row>
    <row r="85" spans="1:5" s="257" customFormat="1" ht="13" x14ac:dyDescent="0.35">
      <c r="A85" s="501"/>
      <c r="C85" s="256"/>
      <c r="D85" s="256"/>
      <c r="E85" s="256"/>
    </row>
    <row r="86" spans="1:5" s="257" customFormat="1" ht="13" x14ac:dyDescent="0.35">
      <c r="A86" s="501"/>
      <c r="C86" s="256"/>
      <c r="D86" s="256"/>
      <c r="E86" s="256"/>
    </row>
    <row r="87" spans="1:5" s="257" customFormat="1" ht="13" x14ac:dyDescent="0.35">
      <c r="A87" s="501"/>
      <c r="C87" s="256"/>
      <c r="D87" s="256"/>
      <c r="E87" s="256"/>
    </row>
    <row r="88" spans="1:5" s="257" customFormat="1" ht="13" x14ac:dyDescent="0.35">
      <c r="A88" s="501"/>
      <c r="C88" s="256"/>
      <c r="D88" s="256"/>
      <c r="E88" s="256"/>
    </row>
    <row r="89" spans="1:5" s="257" customFormat="1" ht="13" x14ac:dyDescent="0.35">
      <c r="A89" s="501"/>
      <c r="C89" s="256"/>
      <c r="D89" s="256"/>
      <c r="E89" s="256"/>
    </row>
    <row r="90" spans="1:5" s="257" customFormat="1" ht="13" x14ac:dyDescent="0.35">
      <c r="A90" s="501"/>
      <c r="C90" s="256"/>
      <c r="D90" s="256"/>
      <c r="E90" s="256"/>
    </row>
    <row r="91" spans="1:5" s="257" customFormat="1" ht="13" x14ac:dyDescent="0.35">
      <c r="A91" s="501"/>
      <c r="C91" s="256"/>
      <c r="D91" s="256"/>
      <c r="E91" s="256"/>
    </row>
    <row r="92" spans="1:5" s="257" customFormat="1" ht="13" x14ac:dyDescent="0.35">
      <c r="A92" s="501"/>
      <c r="C92" s="256"/>
      <c r="D92" s="256"/>
      <c r="E92" s="256"/>
    </row>
    <row r="93" spans="1:5" s="257" customFormat="1" ht="13" x14ac:dyDescent="0.35">
      <c r="A93" s="501"/>
      <c r="C93" s="256"/>
      <c r="D93" s="256"/>
      <c r="E93" s="256"/>
    </row>
    <row r="94" spans="1:5" s="257" customFormat="1" ht="13" x14ac:dyDescent="0.35">
      <c r="A94" s="501"/>
      <c r="C94" s="256"/>
      <c r="D94" s="256"/>
      <c r="E94" s="256"/>
    </row>
    <row r="95" spans="1:5" s="257" customFormat="1" ht="13" x14ac:dyDescent="0.35">
      <c r="A95" s="501"/>
      <c r="C95" s="256"/>
      <c r="D95" s="256"/>
      <c r="E95" s="256"/>
    </row>
    <row r="96" spans="1:5" s="257" customFormat="1" ht="13" x14ac:dyDescent="0.35">
      <c r="A96" s="501"/>
      <c r="C96" s="256"/>
      <c r="D96" s="256"/>
      <c r="E96" s="256"/>
    </row>
    <row r="97" spans="1:5" s="257" customFormat="1" ht="13" x14ac:dyDescent="0.35">
      <c r="A97" s="501"/>
      <c r="C97" s="256"/>
      <c r="D97" s="256"/>
      <c r="E97" s="256"/>
    </row>
    <row r="98" spans="1:5" s="257" customFormat="1" ht="13" x14ac:dyDescent="0.35">
      <c r="A98" s="501"/>
      <c r="C98" s="256"/>
      <c r="D98" s="256"/>
      <c r="E98" s="256"/>
    </row>
    <row r="99" spans="1:5" s="257" customFormat="1" ht="13" x14ac:dyDescent="0.35">
      <c r="A99" s="501"/>
      <c r="C99" s="256"/>
      <c r="D99" s="256"/>
      <c r="E99" s="256"/>
    </row>
    <row r="100" spans="1:5" s="257" customFormat="1" ht="13" x14ac:dyDescent="0.35">
      <c r="A100" s="501"/>
      <c r="C100" s="256"/>
      <c r="D100" s="256"/>
      <c r="E100" s="256"/>
    </row>
    <row r="101" spans="1:5" s="257" customFormat="1" ht="13" x14ac:dyDescent="0.35">
      <c r="A101" s="501"/>
      <c r="C101" s="256"/>
      <c r="D101" s="256"/>
      <c r="E101" s="256"/>
    </row>
    <row r="102" spans="1:5" s="257" customFormat="1" ht="13" x14ac:dyDescent="0.35">
      <c r="A102" s="501"/>
      <c r="C102" s="256"/>
      <c r="D102" s="256"/>
      <c r="E102" s="256"/>
    </row>
    <row r="103" spans="1:5" s="257" customFormat="1" ht="13" x14ac:dyDescent="0.35">
      <c r="A103" s="501"/>
      <c r="C103" s="256"/>
      <c r="D103" s="256"/>
      <c r="E103" s="256"/>
    </row>
    <row r="104" spans="1:5" s="257" customFormat="1" ht="13" x14ac:dyDescent="0.35">
      <c r="A104" s="501"/>
      <c r="C104" s="256"/>
      <c r="D104" s="256"/>
      <c r="E104" s="256"/>
    </row>
    <row r="105" spans="1:5" s="257" customFormat="1" ht="13" x14ac:dyDescent="0.35">
      <c r="A105" s="501"/>
      <c r="C105" s="256"/>
      <c r="D105" s="256"/>
      <c r="E105" s="256"/>
    </row>
    <row r="106" spans="1:5" s="257" customFormat="1" ht="13" x14ac:dyDescent="0.35">
      <c r="A106" s="501"/>
      <c r="C106" s="256"/>
      <c r="D106" s="256"/>
      <c r="E106" s="256"/>
    </row>
    <row r="107" spans="1:5" s="257" customFormat="1" ht="13" x14ac:dyDescent="0.35">
      <c r="A107" s="501"/>
      <c r="C107" s="256"/>
      <c r="D107" s="256"/>
      <c r="E107" s="256"/>
    </row>
    <row r="108" spans="1:5" s="257" customFormat="1" ht="13" x14ac:dyDescent="0.35">
      <c r="A108" s="501"/>
      <c r="C108" s="256"/>
      <c r="D108" s="256"/>
      <c r="E108" s="256"/>
    </row>
  </sheetData>
  <mergeCells count="3">
    <mergeCell ref="C2:H2"/>
    <mergeCell ref="B4:H4"/>
    <mergeCell ref="B32:H32"/>
  </mergeCells>
  <dataValidations count="1">
    <dataValidation type="list" allowBlank="1" showInputMessage="1" showErrorMessage="1" sqref="F3:G3 F5:F22 F24:F30 F33:F34" xr:uid="{0F4BD691-AD70-4BF4-9B66-DD60D1C2552E}">
      <formula1>"Yes,No"</formula1>
    </dataValidation>
  </dataValidations>
  <pageMargins left="0.75" right="0.75" top="1" bottom="1" header="0.5" footer="0.5"/>
  <pageSetup scale="33" orientation="portrait" r:id="rId1"/>
  <headerFooter alignWithMargins="0">
    <oddFooter>&amp;LCONFIDENTIAL</oddFooter>
  </headerFooter>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7AB3-7D5D-49C6-AB63-413C16C683F5}">
  <sheetPr>
    <tabColor theme="3"/>
    <pageSetUpPr autoPageBreaks="0"/>
  </sheetPr>
  <dimension ref="A1:N13"/>
  <sheetViews>
    <sheetView showGridLines="0" topLeftCell="I1" zoomScale="90" zoomScaleNormal="90" workbookViewId="0">
      <selection activeCell="S14" sqref="S14"/>
    </sheetView>
  </sheetViews>
  <sheetFormatPr defaultColWidth="9.54296875" defaultRowHeight="14.5" x14ac:dyDescent="0.35"/>
  <cols>
    <col min="1" max="1" width="1.81640625" style="413" customWidth="1"/>
    <col min="2" max="2" width="8.1796875" style="295" customWidth="1"/>
    <col min="3" max="3" width="13.7265625" style="295" customWidth="1"/>
    <col min="4" max="4" width="17.26953125" style="295" customWidth="1"/>
    <col min="5" max="5" width="23.54296875" style="295" bestFit="1" customWidth="1"/>
    <col min="6" max="6" width="28.453125" style="296" customWidth="1"/>
    <col min="7" max="7" width="21" style="296" bestFit="1" customWidth="1"/>
    <col min="8" max="8" width="37.453125" style="296" customWidth="1"/>
    <col min="9" max="9" width="14.1796875" style="296" customWidth="1"/>
    <col min="10" max="10" width="43" style="296" customWidth="1"/>
    <col min="11" max="11" width="26" style="296" bestFit="1" customWidth="1"/>
    <col min="12" max="12" width="45.26953125" style="296" customWidth="1"/>
    <col min="13" max="13" width="18" style="296" customWidth="1"/>
    <col min="14" max="14" width="18.54296875" style="296" customWidth="1"/>
    <col min="15" max="16384" width="9.54296875" style="296"/>
  </cols>
  <sheetData>
    <row r="1" spans="1:14" ht="31.5" thickBot="1" x14ac:dyDescent="0.4">
      <c r="A1" s="181"/>
      <c r="E1" s="410" t="s">
        <v>555</v>
      </c>
      <c r="F1" s="411"/>
      <c r="J1" s="297"/>
      <c r="M1" s="610">
        <f>SUM(N5:N9)</f>
        <v>0</v>
      </c>
      <c r="N1" s="611" t="s">
        <v>750</v>
      </c>
    </row>
    <row r="2" spans="1:14" s="298" customFormat="1" ht="20.5" thickBot="1" x14ac:dyDescent="0.45">
      <c r="A2" s="181"/>
      <c r="E2" s="788" t="s">
        <v>729</v>
      </c>
      <c r="F2" s="789"/>
      <c r="G2" s="789"/>
      <c r="H2" s="789"/>
      <c r="I2" s="789"/>
      <c r="J2" s="789"/>
      <c r="K2" s="789"/>
      <c r="L2" s="789"/>
      <c r="M2" s="790"/>
      <c r="N2" s="580"/>
    </row>
    <row r="3" spans="1:14" s="307" customFormat="1" ht="42.5" thickBot="1" x14ac:dyDescent="0.4">
      <c r="A3" s="181"/>
      <c r="B3" s="574" t="s">
        <v>419</v>
      </c>
      <c r="C3" s="577" t="s">
        <v>553</v>
      </c>
      <c r="D3" s="512" t="s">
        <v>420</v>
      </c>
      <c r="E3" s="513" t="s">
        <v>421</v>
      </c>
      <c r="F3" s="512" t="s">
        <v>422</v>
      </c>
      <c r="G3" s="512" t="s">
        <v>423</v>
      </c>
      <c r="H3" s="513" t="s">
        <v>424</v>
      </c>
      <c r="I3" s="512" t="s">
        <v>426</v>
      </c>
      <c r="J3" s="513" t="s">
        <v>730</v>
      </c>
      <c r="K3" s="512" t="s">
        <v>624</v>
      </c>
      <c r="L3" s="513" t="s">
        <v>625</v>
      </c>
      <c r="M3" s="514" t="s">
        <v>431</v>
      </c>
      <c r="N3" s="581" t="s">
        <v>768</v>
      </c>
    </row>
    <row r="4" spans="1:14" s="323" customFormat="1" ht="13" x14ac:dyDescent="0.35">
      <c r="A4" s="317"/>
      <c r="B4" s="515" t="s">
        <v>432</v>
      </c>
      <c r="C4" s="578">
        <v>9999999</v>
      </c>
      <c r="D4" s="310" t="s">
        <v>433</v>
      </c>
      <c r="E4" s="575"/>
      <c r="F4" s="576" t="s">
        <v>656</v>
      </c>
      <c r="G4" s="517" t="s">
        <v>196</v>
      </c>
      <c r="H4" s="517" t="s">
        <v>731</v>
      </c>
      <c r="I4" s="516" t="s">
        <v>410</v>
      </c>
      <c r="J4" s="517"/>
      <c r="K4" s="516" t="s">
        <v>631</v>
      </c>
      <c r="L4" s="517"/>
      <c r="M4" s="518" t="s">
        <v>248</v>
      </c>
      <c r="N4" s="582">
        <v>1</v>
      </c>
    </row>
    <row r="5" spans="1:14" s="323" customFormat="1" ht="13" x14ac:dyDescent="0.35">
      <c r="A5" s="317"/>
      <c r="B5" s="519">
        <v>1</v>
      </c>
      <c r="C5" s="553"/>
      <c r="D5" s="319"/>
      <c r="E5" s="553"/>
      <c r="F5" s="407"/>
      <c r="G5" s="452"/>
      <c r="H5" s="452"/>
      <c r="I5" s="407"/>
      <c r="J5" s="452"/>
      <c r="K5" s="407"/>
      <c r="L5" s="452"/>
      <c r="M5" s="322"/>
      <c r="N5" s="583"/>
    </row>
    <row r="6" spans="1:14" s="323" customFormat="1" ht="13" x14ac:dyDescent="0.35">
      <c r="A6" s="324"/>
      <c r="B6" s="519">
        <v>2</v>
      </c>
      <c r="C6" s="553"/>
      <c r="D6" s="319"/>
      <c r="E6" s="553"/>
      <c r="F6" s="407"/>
      <c r="G6" s="452"/>
      <c r="H6" s="452"/>
      <c r="I6" s="407"/>
      <c r="J6" s="452"/>
      <c r="K6" s="407"/>
      <c r="L6" s="452"/>
      <c r="M6" s="322"/>
      <c r="N6" s="583"/>
    </row>
    <row r="7" spans="1:14" s="323" customFormat="1" ht="13" x14ac:dyDescent="0.35">
      <c r="A7" s="317"/>
      <c r="B7" s="519">
        <v>3</v>
      </c>
      <c r="C7" s="553"/>
      <c r="D7" s="319"/>
      <c r="E7" s="553"/>
      <c r="F7" s="407"/>
      <c r="G7" s="452"/>
      <c r="H7" s="452"/>
      <c r="I7" s="407"/>
      <c r="J7" s="452"/>
      <c r="K7" s="407"/>
      <c r="L7" s="452"/>
      <c r="M7" s="322"/>
      <c r="N7" s="583"/>
    </row>
    <row r="8" spans="1:14" s="323" customFormat="1" ht="13" x14ac:dyDescent="0.35">
      <c r="A8" s="317"/>
      <c r="B8" s="519">
        <v>4</v>
      </c>
      <c r="C8" s="553"/>
      <c r="D8" s="319"/>
      <c r="E8" s="553"/>
      <c r="F8" s="407"/>
      <c r="G8" s="452"/>
      <c r="H8" s="452"/>
      <c r="I8" s="407"/>
      <c r="J8" s="452"/>
      <c r="K8" s="407"/>
      <c r="L8" s="452"/>
      <c r="M8" s="322"/>
      <c r="N8" s="583"/>
    </row>
    <row r="9" spans="1:14" s="323" customFormat="1" ht="13.5" thickBot="1" x14ac:dyDescent="0.4">
      <c r="A9" s="317"/>
      <c r="B9" s="520">
        <v>5</v>
      </c>
      <c r="C9" s="554"/>
      <c r="D9" s="326"/>
      <c r="E9" s="554"/>
      <c r="F9" s="521"/>
      <c r="G9" s="522"/>
      <c r="H9" s="522"/>
      <c r="I9" s="521"/>
      <c r="J9" s="522"/>
      <c r="K9" s="521"/>
      <c r="L9" s="522"/>
      <c r="M9" s="329"/>
      <c r="N9" s="584"/>
    </row>
    <row r="10" spans="1:14" x14ac:dyDescent="0.35">
      <c r="A10" s="192"/>
    </row>
    <row r="11" spans="1:14" x14ac:dyDescent="0.35">
      <c r="A11" s="181"/>
      <c r="B11" s="332" t="s">
        <v>439</v>
      </c>
      <c r="C11" s="523"/>
      <c r="D11" s="523"/>
      <c r="E11" s="523"/>
    </row>
    <row r="13" spans="1:14" x14ac:dyDescent="0.35">
      <c r="A13" s="192"/>
    </row>
  </sheetData>
  <sheetProtection sort="0" autoFilter="0"/>
  <mergeCells count="1">
    <mergeCell ref="E2:M2"/>
  </mergeCells>
  <dataValidations count="5">
    <dataValidation type="list" allowBlank="1" showInputMessage="1" showErrorMessage="1" sqref="I4:I9" xr:uid="{28E9C081-80E6-488D-8D6A-E1115EB6D4E6}">
      <formula1>"Required, Optional"</formula1>
    </dataValidation>
    <dataValidation type="list" allowBlank="1" showInputMessage="1" showErrorMessage="1" sqref="K4:K9" xr:uid="{076A3D94-DB7C-4AAC-A16C-AB53B755BF30}">
      <formula1>"Normal, Computed"</formula1>
    </dataValidation>
    <dataValidation type="list" allowBlank="1" showInputMessage="1" showErrorMessage="1" sqref="M4:M9" xr:uid="{11A048D3-CB5E-4734-A5A0-48D6B5D87781}">
      <formula1>"Yes, No"</formula1>
    </dataValidation>
    <dataValidation type="list" allowBlank="1" showInputMessage="1" showErrorMessage="1" sqref="D5:D9" xr:uid="{28E1853F-55A1-46D7-9761-10858B0EB6B1}">
      <formula1>"New Field, Modification"</formula1>
    </dataValidation>
    <dataValidation type="list" allowBlank="1" showInputMessage="1" showErrorMessage="1" sqref="D4" xr:uid="{5520D48E-F0B4-4C06-913F-7C62DDA81D34}">
      <formula1>"New Field, Modification(s)"</formula1>
    </dataValidation>
  </dataValidations>
  <printOptions horizontalCentered="1"/>
  <pageMargins left="0.75" right="0.75" top="1" bottom="1" header="0.5" footer="0.5"/>
  <pageSetup scale="29" orientation="landscape" r:id="rId1"/>
  <headerFooter alignWithMargins="0">
    <oddFooter>&amp;LCONFIDENTIAL</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B365E42-2277-4520-A41F-6D2E2EF9F8E4}">
          <x14:formula1>
            <xm:f>Savings_Available_Field_Types!$B$4:$B$16</xm:f>
          </x14:formula1>
          <xm:sqref>G4:G9</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D0CB8-1B03-4FC4-A0A1-C8126189B8BE}">
  <sheetPr>
    <tabColor theme="3"/>
    <pageSetUpPr autoPageBreaks="0"/>
  </sheetPr>
  <dimension ref="A1:N13"/>
  <sheetViews>
    <sheetView showGridLines="0" topLeftCell="L1" zoomScale="90" zoomScaleNormal="90" workbookViewId="0">
      <selection activeCell="E1" sqref="E1:F1"/>
    </sheetView>
  </sheetViews>
  <sheetFormatPr defaultColWidth="9.54296875" defaultRowHeight="14.5" x14ac:dyDescent="0.35"/>
  <cols>
    <col min="1" max="1" width="1.81640625" style="413" customWidth="1"/>
    <col min="2" max="2" width="8.1796875" style="295" customWidth="1"/>
    <col min="3" max="3" width="12.453125" style="295" customWidth="1"/>
    <col min="4" max="4" width="19.453125" style="295" customWidth="1"/>
    <col min="5" max="5" width="21.54296875" style="295" customWidth="1"/>
    <col min="6" max="6" width="28.453125" style="296" customWidth="1"/>
    <col min="7" max="7" width="21" style="296" bestFit="1" customWidth="1"/>
    <col min="8" max="8" width="37.453125" style="296" customWidth="1"/>
    <col min="9" max="9" width="14.1796875" style="296" customWidth="1"/>
    <col min="10" max="10" width="43" style="296" customWidth="1"/>
    <col min="11" max="11" width="26" style="296" bestFit="1" customWidth="1"/>
    <col min="12" max="12" width="45.26953125" style="296" customWidth="1"/>
    <col min="13" max="13" width="12.453125" style="296" customWidth="1"/>
    <col min="14" max="14" width="19.54296875" style="296" customWidth="1"/>
    <col min="15" max="16384" width="9.54296875" style="296"/>
  </cols>
  <sheetData>
    <row r="1" spans="1:14" ht="31.5" thickBot="1" x14ac:dyDescent="0.4">
      <c r="A1" s="181"/>
      <c r="E1" s="410" t="s">
        <v>555</v>
      </c>
      <c r="F1" s="411"/>
      <c r="J1" s="297"/>
      <c r="M1" s="610">
        <f>SUM(N5:N9)</f>
        <v>0</v>
      </c>
      <c r="N1" s="611" t="s">
        <v>750</v>
      </c>
    </row>
    <row r="2" spans="1:14" s="298" customFormat="1" ht="20.5" thickBot="1" x14ac:dyDescent="0.45">
      <c r="A2" s="181"/>
      <c r="E2" s="791" t="s">
        <v>732</v>
      </c>
      <c r="F2" s="792"/>
      <c r="G2" s="792"/>
      <c r="H2" s="792"/>
      <c r="I2" s="792"/>
      <c r="J2" s="792"/>
      <c r="K2" s="792"/>
      <c r="L2" s="792"/>
      <c r="M2" s="793"/>
      <c r="N2" s="580"/>
    </row>
    <row r="3" spans="1:14" s="307" customFormat="1" ht="42.5" thickBot="1" x14ac:dyDescent="0.4">
      <c r="A3" s="181"/>
      <c r="B3" s="511" t="s">
        <v>419</v>
      </c>
      <c r="C3" s="577" t="s">
        <v>553</v>
      </c>
      <c r="D3" s="512" t="s">
        <v>420</v>
      </c>
      <c r="E3" s="513" t="s">
        <v>421</v>
      </c>
      <c r="F3" s="512" t="s">
        <v>422</v>
      </c>
      <c r="G3" s="512" t="s">
        <v>423</v>
      </c>
      <c r="H3" s="513" t="s">
        <v>424</v>
      </c>
      <c r="I3" s="512" t="s">
        <v>426</v>
      </c>
      <c r="J3" s="513" t="s">
        <v>730</v>
      </c>
      <c r="K3" s="512" t="s">
        <v>624</v>
      </c>
      <c r="L3" s="513" t="s">
        <v>625</v>
      </c>
      <c r="M3" s="514" t="s">
        <v>431</v>
      </c>
      <c r="N3" s="581" t="s">
        <v>769</v>
      </c>
    </row>
    <row r="4" spans="1:14" s="323" customFormat="1" ht="13" x14ac:dyDescent="0.35">
      <c r="A4" s="317"/>
      <c r="B4" s="515" t="s">
        <v>432</v>
      </c>
      <c r="C4" s="578">
        <v>9999999</v>
      </c>
      <c r="D4" s="310" t="s">
        <v>433</v>
      </c>
      <c r="E4" s="575"/>
      <c r="F4" s="516" t="s">
        <v>527</v>
      </c>
      <c r="G4" s="517" t="s">
        <v>184</v>
      </c>
      <c r="H4" s="517" t="s">
        <v>733</v>
      </c>
      <c r="I4" s="516" t="s">
        <v>628</v>
      </c>
      <c r="J4" s="517"/>
      <c r="K4" s="516" t="s">
        <v>631</v>
      </c>
      <c r="L4" s="517"/>
      <c r="M4" s="518" t="s">
        <v>248</v>
      </c>
      <c r="N4" s="582">
        <v>1</v>
      </c>
    </row>
    <row r="5" spans="1:14" s="323" customFormat="1" ht="13" x14ac:dyDescent="0.35">
      <c r="A5" s="317"/>
      <c r="B5" s="519">
        <v>1</v>
      </c>
      <c r="C5" s="553"/>
      <c r="D5" s="319"/>
      <c r="E5" s="553"/>
      <c r="F5" s="407"/>
      <c r="G5" s="452"/>
      <c r="H5" s="452"/>
      <c r="I5" s="407"/>
      <c r="J5" s="452"/>
      <c r="K5" s="407"/>
      <c r="L5" s="452"/>
      <c r="M5" s="322"/>
      <c r="N5" s="583"/>
    </row>
    <row r="6" spans="1:14" s="323" customFormat="1" ht="13" x14ac:dyDescent="0.35">
      <c r="A6" s="324"/>
      <c r="B6" s="519">
        <v>2</v>
      </c>
      <c r="C6" s="553"/>
      <c r="D6" s="319"/>
      <c r="E6" s="553"/>
      <c r="F6" s="407"/>
      <c r="G6" s="452"/>
      <c r="H6" s="452"/>
      <c r="I6" s="407"/>
      <c r="J6" s="452"/>
      <c r="K6" s="407"/>
      <c r="L6" s="452"/>
      <c r="M6" s="322"/>
      <c r="N6" s="583"/>
    </row>
    <row r="7" spans="1:14" s="323" customFormat="1" ht="13" x14ac:dyDescent="0.35">
      <c r="A7" s="317"/>
      <c r="B7" s="519">
        <v>3</v>
      </c>
      <c r="C7" s="553"/>
      <c r="D7" s="319"/>
      <c r="E7" s="553"/>
      <c r="F7" s="407"/>
      <c r="G7" s="452"/>
      <c r="H7" s="452"/>
      <c r="I7" s="407"/>
      <c r="J7" s="452"/>
      <c r="K7" s="407"/>
      <c r="L7" s="452"/>
      <c r="M7" s="322"/>
      <c r="N7" s="583"/>
    </row>
    <row r="8" spans="1:14" s="323" customFormat="1" ht="13" x14ac:dyDescent="0.35">
      <c r="A8" s="317"/>
      <c r="B8" s="519">
        <v>4</v>
      </c>
      <c r="C8" s="553"/>
      <c r="D8" s="319"/>
      <c r="E8" s="553"/>
      <c r="F8" s="407"/>
      <c r="G8" s="452"/>
      <c r="H8" s="452"/>
      <c r="I8" s="407"/>
      <c r="J8" s="452"/>
      <c r="K8" s="407"/>
      <c r="L8" s="452"/>
      <c r="M8" s="322"/>
      <c r="N8" s="583"/>
    </row>
    <row r="9" spans="1:14" s="323" customFormat="1" ht="13.5" thickBot="1" x14ac:dyDescent="0.4">
      <c r="A9" s="317"/>
      <c r="B9" s="520">
        <v>5</v>
      </c>
      <c r="C9" s="554"/>
      <c r="D9" s="326"/>
      <c r="E9" s="554"/>
      <c r="F9" s="521"/>
      <c r="G9" s="522"/>
      <c r="H9" s="522"/>
      <c r="I9" s="521"/>
      <c r="J9" s="522"/>
      <c r="K9" s="521"/>
      <c r="L9" s="522"/>
      <c r="M9" s="329"/>
      <c r="N9" s="584"/>
    </row>
    <row r="10" spans="1:14" x14ac:dyDescent="0.35">
      <c r="A10" s="192"/>
    </row>
    <row r="11" spans="1:14" x14ac:dyDescent="0.35">
      <c r="A11" s="181"/>
      <c r="B11" s="332" t="s">
        <v>439</v>
      </c>
      <c r="C11" s="523"/>
      <c r="D11" s="523"/>
      <c r="E11" s="523"/>
    </row>
    <row r="13" spans="1:14" x14ac:dyDescent="0.35">
      <c r="A13" s="192"/>
    </row>
  </sheetData>
  <sheetProtection sort="0" autoFilter="0"/>
  <mergeCells count="1">
    <mergeCell ref="E2:M2"/>
  </mergeCells>
  <dataValidations count="5">
    <dataValidation type="list" allowBlank="1" showInputMessage="1" showErrorMessage="1" sqref="M4:M9" xr:uid="{6CDAF373-4C8F-433D-B7A2-B0CECDD4BEE6}">
      <formula1>"Yes, No"</formula1>
    </dataValidation>
    <dataValidation type="list" allowBlank="1" showInputMessage="1" showErrorMessage="1" sqref="K4:K9" xr:uid="{F895B9FD-6DB4-4814-BFA8-821ABA84D524}">
      <formula1>"Normal, Computed"</formula1>
    </dataValidation>
    <dataValidation type="list" allowBlank="1" showInputMessage="1" showErrorMessage="1" sqref="I4:I9" xr:uid="{CD2587FC-CB57-4646-A037-5E330FAC42AA}">
      <formula1>"Required, Optional"</formula1>
    </dataValidation>
    <dataValidation type="list" allowBlank="1" showInputMessage="1" showErrorMessage="1" sqref="D4" xr:uid="{79DE4504-C3AB-4533-AE42-B4840C7DE280}">
      <formula1>"New Field, Modification(s)"</formula1>
    </dataValidation>
    <dataValidation type="list" allowBlank="1" showInputMessage="1" showErrorMessage="1" sqref="D5:D9" xr:uid="{AE85ABE9-9858-49D3-A812-90B49ED7868E}">
      <formula1>"New Field, Modification"</formula1>
    </dataValidation>
  </dataValidations>
  <printOptions horizontalCentered="1"/>
  <pageMargins left="0.75" right="0.75" top="1" bottom="1" header="0.5" footer="0.5"/>
  <pageSetup scale="29" orientation="landscape" r:id="rId1"/>
  <headerFooter alignWithMargins="0">
    <oddFooter>&amp;LCONFIDENTIAL</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336C0ACB-E911-4868-98AD-62B9DAE8B332}">
          <x14:formula1>
            <xm:f>Savings_Available_Field_Types!$B$4:$B$15</xm:f>
          </x14:formula1>
          <xm:sqref>G5</xm:sqref>
        </x14:dataValidation>
        <x14:dataValidation type="list" allowBlank="1" showInputMessage="1" showErrorMessage="1" xr:uid="{7576E9E8-B709-4769-9323-FB75F57459D7}">
          <x14:formula1>
            <xm:f>Savings_Available_Field_Types!$B$4:$B$16</xm:f>
          </x14:formula1>
          <xm:sqref>G4 G6:G9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69419-7B64-4B22-AF24-6EF8E63BF70D}">
  <sheetPr>
    <tabColor rgb="FFFF0000"/>
    <outlinePr summaryBelow="0" summaryRight="0"/>
  </sheetPr>
  <dimension ref="B1:S67"/>
  <sheetViews>
    <sheetView showGridLines="0" zoomScaleNormal="100" workbookViewId="0">
      <selection activeCell="J4" sqref="J4:K4"/>
    </sheetView>
  </sheetViews>
  <sheetFormatPr defaultColWidth="9.1796875" defaultRowHeight="14" outlineLevelCol="1" x14ac:dyDescent="0.3"/>
  <cols>
    <col min="1" max="1" width="0.81640625" style="22" customWidth="1"/>
    <col min="2" max="2" width="17.1796875" style="22" customWidth="1"/>
    <col min="3" max="5" width="15.7265625" style="22" customWidth="1"/>
    <col min="6" max="6" width="20" style="22" customWidth="1"/>
    <col min="7" max="7" width="15.7265625" style="22" customWidth="1"/>
    <col min="8" max="9" width="2.54296875" style="22" customWidth="1"/>
    <col min="10" max="10" width="20.54296875" style="23" customWidth="1" outlineLevel="1"/>
    <col min="11" max="11" width="22.54296875" style="22" customWidth="1" outlineLevel="1"/>
    <col min="12" max="12" width="3" style="37" customWidth="1" outlineLevel="1"/>
    <col min="13" max="13" width="20.54296875" style="22" customWidth="1" outlineLevel="1"/>
    <col min="14" max="14" width="20.453125" style="22" customWidth="1" outlineLevel="1"/>
    <col min="15" max="15" width="2.54296875" style="22" customWidth="1"/>
    <col min="16" max="19" width="25.54296875" style="22" customWidth="1" outlineLevel="1"/>
    <col min="20" max="16384" width="9.1796875" style="22"/>
  </cols>
  <sheetData>
    <row r="1" spans="2:19" s="23" customFormat="1" ht="15" customHeight="1" x14ac:dyDescent="0.35">
      <c r="B1" s="595" t="s">
        <v>15</v>
      </c>
      <c r="L1" s="28"/>
    </row>
    <row r="2" spans="2:19" ht="5.25" customHeight="1" x14ac:dyDescent="0.3">
      <c r="L2" s="27"/>
    </row>
    <row r="3" spans="2:19" ht="15" customHeight="1" x14ac:dyDescent="0.3">
      <c r="B3" s="25"/>
      <c r="C3" s="25"/>
      <c r="D3" s="25"/>
      <c r="E3" s="25"/>
      <c r="F3" s="25"/>
      <c r="G3" s="25"/>
      <c r="J3" s="410" t="s">
        <v>554</v>
      </c>
      <c r="K3" s="411"/>
      <c r="L3" s="27"/>
    </row>
    <row r="4" spans="2:19" ht="14.5" customHeight="1" x14ac:dyDescent="0.3">
      <c r="B4" s="39" t="s">
        <v>13</v>
      </c>
      <c r="C4" s="24"/>
      <c r="D4" s="25"/>
      <c r="E4" s="25"/>
      <c r="F4" s="25"/>
      <c r="G4" s="25"/>
      <c r="J4" s="410" t="s">
        <v>555</v>
      </c>
      <c r="K4" s="411"/>
      <c r="L4" s="27"/>
      <c r="M4" s="613" t="s">
        <v>754</v>
      </c>
      <c r="N4" s="613"/>
    </row>
    <row r="5" spans="2:19" ht="14.5" customHeight="1" x14ac:dyDescent="0.3">
      <c r="B5" s="40" t="s">
        <v>67</v>
      </c>
      <c r="C5" s="24"/>
      <c r="D5" s="25"/>
      <c r="E5" s="25"/>
      <c r="F5" s="25"/>
      <c r="G5" s="25"/>
      <c r="J5" s="613" t="s">
        <v>764</v>
      </c>
      <c r="K5" s="613"/>
      <c r="L5" s="27"/>
      <c r="M5" s="613"/>
      <c r="N5" s="613"/>
    </row>
    <row r="6" spans="2:19" ht="15" customHeight="1" x14ac:dyDescent="0.3">
      <c r="B6" s="41" t="s">
        <v>1</v>
      </c>
      <c r="C6" s="34" t="str">
        <f>CRD_Overview!D1</f>
        <v>Customer Name</v>
      </c>
      <c r="D6" s="25"/>
      <c r="E6" s="25"/>
      <c r="F6" s="25"/>
      <c r="G6" s="42"/>
      <c r="J6" s="613"/>
      <c r="K6" s="613"/>
      <c r="L6" s="27"/>
      <c r="M6" s="613"/>
      <c r="N6" s="613"/>
    </row>
    <row r="7" spans="2:19" x14ac:dyDescent="0.3">
      <c r="B7" s="41" t="s">
        <v>2</v>
      </c>
      <c r="C7" s="34" t="str">
        <f>CRD_Overview!D2</f>
        <v>Buying &amp; Invoicing</v>
      </c>
      <c r="D7" s="25"/>
      <c r="E7" s="25"/>
      <c r="F7" s="25"/>
      <c r="G7" s="25"/>
      <c r="J7" s="613"/>
      <c r="K7" s="613"/>
      <c r="L7" s="27"/>
      <c r="M7" s="613"/>
      <c r="N7" s="613"/>
    </row>
    <row r="8" spans="2:19" x14ac:dyDescent="0.3">
      <c r="B8" s="41" t="s">
        <v>6</v>
      </c>
      <c r="C8" s="35" t="str">
        <f ca="1">MID(CELL("filename",A1),FIND("]",CELL("filename",A1))+1,255)</f>
        <v>CRD-01</v>
      </c>
      <c r="D8" s="25"/>
      <c r="E8" s="25"/>
      <c r="F8" s="25"/>
      <c r="G8" s="25"/>
      <c r="K8" s="92"/>
      <c r="L8" s="27"/>
    </row>
    <row r="9" spans="2:19" x14ac:dyDescent="0.3">
      <c r="B9" s="25"/>
      <c r="C9" s="25"/>
      <c r="D9" s="25"/>
      <c r="E9" s="25"/>
      <c r="F9" s="25"/>
      <c r="G9" s="25"/>
      <c r="I9" s="121" t="s">
        <v>115</v>
      </c>
      <c r="J9" s="614" t="s">
        <v>70</v>
      </c>
      <c r="K9" s="615"/>
      <c r="L9" s="89"/>
      <c r="M9" s="103" t="s">
        <v>77</v>
      </c>
      <c r="N9" s="98"/>
      <c r="O9" s="29"/>
      <c r="P9" s="616" t="s">
        <v>8</v>
      </c>
      <c r="Q9" s="616"/>
      <c r="R9" s="616"/>
      <c r="S9" s="616"/>
    </row>
    <row r="10" spans="2:19" ht="14.5" customHeight="1" x14ac:dyDescent="0.3">
      <c r="B10" s="617" t="s">
        <v>121</v>
      </c>
      <c r="C10" s="619"/>
      <c r="D10" s="619"/>
      <c r="E10" s="619"/>
      <c r="F10" s="619"/>
      <c r="G10" s="620"/>
      <c r="I10" s="27"/>
      <c r="J10" s="605" t="s">
        <v>119</v>
      </c>
      <c r="K10" s="102"/>
      <c r="L10" s="124"/>
      <c r="M10" s="48" t="s">
        <v>125</v>
      </c>
      <c r="N10" s="44"/>
      <c r="O10" s="29"/>
      <c r="P10" s="150"/>
      <c r="Q10" s="150"/>
      <c r="R10" s="150"/>
      <c r="S10" s="150"/>
    </row>
    <row r="11" spans="2:19" ht="14.5" customHeight="1" x14ac:dyDescent="0.3">
      <c r="B11" s="618"/>
      <c r="C11" s="621"/>
      <c r="D11" s="621"/>
      <c r="E11" s="621"/>
      <c r="F11" s="621"/>
      <c r="G11" s="622"/>
      <c r="I11" s="27"/>
      <c r="J11" s="99" t="s">
        <v>118</v>
      </c>
      <c r="K11" s="96"/>
      <c r="L11" s="124"/>
      <c r="M11" s="623" t="s">
        <v>76</v>
      </c>
      <c r="N11" s="46"/>
      <c r="O11" s="29"/>
      <c r="P11" s="150"/>
      <c r="Q11" s="150"/>
      <c r="R11" s="150"/>
      <c r="S11" s="150"/>
    </row>
    <row r="12" spans="2:19" ht="14.5" customHeight="1" x14ac:dyDescent="0.3">
      <c r="B12" s="609" t="s">
        <v>122</v>
      </c>
      <c r="C12" s="625" t="s">
        <v>763</v>
      </c>
      <c r="D12" s="625"/>
      <c r="E12" s="625"/>
      <c r="F12" s="625"/>
      <c r="G12" s="626"/>
      <c r="I12" s="27"/>
      <c r="J12" s="99" t="s">
        <v>52</v>
      </c>
      <c r="K12" s="96" t="s">
        <v>11</v>
      </c>
      <c r="L12" s="124"/>
      <c r="M12" s="624"/>
      <c r="N12" s="46"/>
      <c r="O12" s="29"/>
      <c r="P12" s="150"/>
      <c r="Q12" s="150"/>
      <c r="R12" s="150"/>
      <c r="S12" s="150"/>
    </row>
    <row r="13" spans="2:19" ht="14.5" customHeight="1" x14ac:dyDescent="0.3">
      <c r="B13" s="609" t="s">
        <v>761</v>
      </c>
      <c r="C13" s="625" t="s">
        <v>762</v>
      </c>
      <c r="D13" s="625"/>
      <c r="E13" s="625"/>
      <c r="F13" s="625"/>
      <c r="G13" s="626"/>
      <c r="I13" s="27"/>
      <c r="J13" s="99" t="s">
        <v>120</v>
      </c>
      <c r="K13" s="96"/>
      <c r="L13" s="122"/>
      <c r="M13" s="624"/>
      <c r="N13" s="46"/>
      <c r="O13" s="29"/>
      <c r="P13" s="150"/>
      <c r="Q13" s="150"/>
      <c r="R13" s="150"/>
      <c r="S13" s="150"/>
    </row>
    <row r="14" spans="2:19" ht="14.5" customHeight="1" x14ac:dyDescent="0.3">
      <c r="B14" s="627" t="s">
        <v>123</v>
      </c>
      <c r="C14" s="627"/>
      <c r="D14" s="627"/>
      <c r="E14" s="627"/>
      <c r="F14" s="627"/>
      <c r="G14" s="627"/>
      <c r="I14" s="27"/>
      <c r="J14" s="99" t="s">
        <v>53</v>
      </c>
      <c r="K14" s="97" t="b">
        <v>0</v>
      </c>
      <c r="L14" s="125"/>
      <c r="M14" s="624"/>
      <c r="N14" s="46"/>
      <c r="O14" s="29"/>
      <c r="P14" s="150"/>
      <c r="Q14" s="150"/>
      <c r="R14" s="150"/>
      <c r="S14" s="150"/>
    </row>
    <row r="15" spans="2:19" ht="14.5" customHeight="1" x14ac:dyDescent="0.3">
      <c r="B15" s="628"/>
      <c r="C15" s="628"/>
      <c r="D15" s="628"/>
      <c r="E15" s="628"/>
      <c r="F15" s="628"/>
      <c r="G15" s="628"/>
      <c r="I15" s="27"/>
      <c r="J15" s="99" t="s">
        <v>124</v>
      </c>
      <c r="K15" s="97" t="b">
        <v>0</v>
      </c>
      <c r="L15" s="135"/>
      <c r="M15" s="624"/>
      <c r="N15" s="49"/>
      <c r="O15" s="29"/>
      <c r="P15" s="150"/>
      <c r="Q15" s="150"/>
      <c r="R15" s="150"/>
      <c r="S15" s="150"/>
    </row>
    <row r="16" spans="2:19" ht="14.5" customHeight="1" x14ac:dyDescent="0.3">
      <c r="B16" s="628"/>
      <c r="C16" s="628"/>
      <c r="D16" s="628"/>
      <c r="E16" s="628"/>
      <c r="F16" s="628"/>
      <c r="G16" s="628"/>
      <c r="I16" s="27"/>
      <c r="J16" s="99" t="s">
        <v>71</v>
      </c>
      <c r="K16" s="97" t="b">
        <v>0</v>
      </c>
      <c r="L16" s="125"/>
      <c r="N16" s="29"/>
      <c r="P16" s="150"/>
      <c r="Q16" s="150"/>
      <c r="R16" s="150"/>
      <c r="S16" s="150"/>
    </row>
    <row r="17" spans="2:19" ht="14.5" customHeight="1" x14ac:dyDescent="0.3">
      <c r="B17" s="628"/>
      <c r="C17" s="628"/>
      <c r="D17" s="628"/>
      <c r="E17" s="628"/>
      <c r="F17" s="628"/>
      <c r="G17" s="628"/>
      <c r="I17" s="27"/>
      <c r="J17" s="100" t="s">
        <v>72</v>
      </c>
      <c r="K17" s="97" t="b">
        <v>0</v>
      </c>
      <c r="L17" s="125"/>
      <c r="N17" s="29"/>
      <c r="P17" s="150"/>
      <c r="Q17" s="150"/>
      <c r="R17" s="150"/>
      <c r="S17" s="150"/>
    </row>
    <row r="18" spans="2:19" ht="14.5" customHeight="1" x14ac:dyDescent="0.3">
      <c r="B18" s="628"/>
      <c r="C18" s="628"/>
      <c r="D18" s="628"/>
      <c r="E18" s="628"/>
      <c r="F18" s="628"/>
      <c r="G18" s="628"/>
      <c r="I18" s="27"/>
      <c r="J18" s="100" t="s">
        <v>73</v>
      </c>
      <c r="K18" s="96"/>
      <c r="L18" s="124"/>
      <c r="P18" s="150"/>
      <c r="Q18" s="150"/>
      <c r="R18" s="150"/>
      <c r="S18" s="150"/>
    </row>
    <row r="19" spans="2:19" ht="14.5" customHeight="1" x14ac:dyDescent="0.3">
      <c r="B19" s="628"/>
      <c r="C19" s="628"/>
      <c r="D19" s="628"/>
      <c r="E19" s="628"/>
      <c r="F19" s="628"/>
      <c r="G19" s="628"/>
      <c r="I19" s="27"/>
      <c r="J19" s="100" t="s">
        <v>54</v>
      </c>
      <c r="K19" s="96"/>
      <c r="L19" s="136"/>
      <c r="M19" s="55" t="s">
        <v>63</v>
      </c>
      <c r="N19" s="91"/>
      <c r="P19" s="150"/>
      <c r="Q19" s="150"/>
      <c r="R19" s="150"/>
      <c r="S19" s="150"/>
    </row>
    <row r="20" spans="2:19" ht="14.5" customHeight="1" x14ac:dyDescent="0.3">
      <c r="B20" s="628"/>
      <c r="C20" s="628"/>
      <c r="D20" s="628"/>
      <c r="E20" s="628"/>
      <c r="F20" s="628"/>
      <c r="G20" s="628"/>
      <c r="I20" s="27"/>
      <c r="J20" s="630" t="s">
        <v>78</v>
      </c>
      <c r="K20" s="630"/>
      <c r="L20" s="126"/>
      <c r="M20" s="60" t="s">
        <v>126</v>
      </c>
      <c r="N20" s="148"/>
      <c r="P20" s="150"/>
      <c r="Q20" s="150"/>
      <c r="R20" s="150"/>
      <c r="S20" s="150"/>
    </row>
    <row r="21" spans="2:19" ht="14.5" customHeight="1" x14ac:dyDescent="0.3">
      <c r="B21" s="628"/>
      <c r="C21" s="628"/>
      <c r="D21" s="628"/>
      <c r="E21" s="628"/>
      <c r="F21" s="628"/>
      <c r="G21" s="628"/>
      <c r="I21" s="27"/>
      <c r="J21" s="631"/>
      <c r="K21" s="631"/>
      <c r="L21" s="127"/>
      <c r="M21" s="60" t="s">
        <v>127</v>
      </c>
      <c r="N21" s="46"/>
      <c r="P21" s="150"/>
      <c r="Q21" s="150"/>
      <c r="R21" s="150"/>
      <c r="S21" s="150"/>
    </row>
    <row r="22" spans="2:19" ht="14.5" customHeight="1" x14ac:dyDescent="0.3">
      <c r="B22" s="628"/>
      <c r="C22" s="628"/>
      <c r="D22" s="628"/>
      <c r="E22" s="628"/>
      <c r="F22" s="628"/>
      <c r="G22" s="628"/>
      <c r="I22" s="27"/>
      <c r="J22" s="632"/>
      <c r="K22" s="632"/>
      <c r="L22" s="127"/>
      <c r="M22" s="603" t="s">
        <v>128</v>
      </c>
      <c r="N22" s="149"/>
      <c r="P22" s="150"/>
      <c r="Q22" s="150"/>
      <c r="R22" s="150"/>
      <c r="S22" s="150"/>
    </row>
    <row r="23" spans="2:19" ht="14.5" customHeight="1" x14ac:dyDescent="0.3">
      <c r="B23" s="628"/>
      <c r="C23" s="628"/>
      <c r="D23" s="628"/>
      <c r="E23" s="628"/>
      <c r="F23" s="628"/>
      <c r="G23" s="628"/>
      <c r="I23" s="27"/>
      <c r="J23" s="633" t="s">
        <v>66</v>
      </c>
      <c r="K23" s="93" t="b">
        <v>0</v>
      </c>
      <c r="L23" s="125"/>
      <c r="M23" s="29"/>
      <c r="N23" s="29"/>
      <c r="P23" s="150"/>
      <c r="Q23" s="150"/>
      <c r="R23" s="150"/>
      <c r="S23" s="150"/>
    </row>
    <row r="24" spans="2:19" ht="14.5" customHeight="1" x14ac:dyDescent="0.3">
      <c r="B24" s="628"/>
      <c r="C24" s="628"/>
      <c r="D24" s="628"/>
      <c r="E24" s="628"/>
      <c r="F24" s="628"/>
      <c r="G24" s="628"/>
      <c r="I24" s="27"/>
      <c r="J24" s="633"/>
      <c r="K24" s="93" t="b">
        <v>0</v>
      </c>
      <c r="L24" s="125"/>
      <c r="P24" s="150"/>
      <c r="Q24" s="150"/>
      <c r="R24" s="150"/>
      <c r="S24" s="150"/>
    </row>
    <row r="25" spans="2:19" ht="14.5" customHeight="1" x14ac:dyDescent="0.3">
      <c r="B25" s="628"/>
      <c r="C25" s="628"/>
      <c r="D25" s="628"/>
      <c r="E25" s="628"/>
      <c r="F25" s="628"/>
      <c r="G25" s="628"/>
      <c r="I25" s="27"/>
      <c r="J25" s="633"/>
      <c r="K25" s="93" t="b">
        <v>0</v>
      </c>
      <c r="L25" s="125"/>
      <c r="P25" s="150"/>
      <c r="Q25" s="150"/>
      <c r="R25" s="150"/>
      <c r="S25" s="150"/>
    </row>
    <row r="26" spans="2:19" ht="14.5" customHeight="1" x14ac:dyDescent="0.3">
      <c r="B26" s="628"/>
      <c r="C26" s="628"/>
      <c r="D26" s="628"/>
      <c r="E26" s="628"/>
      <c r="F26" s="628"/>
      <c r="G26" s="628"/>
      <c r="I26" s="27"/>
      <c r="J26" s="634"/>
      <c r="K26" s="94" t="b">
        <v>0</v>
      </c>
      <c r="L26" s="137"/>
      <c r="P26" s="150"/>
      <c r="Q26" s="150"/>
      <c r="R26" s="150"/>
      <c r="S26" s="150"/>
    </row>
    <row r="27" spans="2:19" ht="14.5" customHeight="1" x14ac:dyDescent="0.3">
      <c r="B27" s="628"/>
      <c r="C27" s="628"/>
      <c r="D27" s="628"/>
      <c r="E27" s="628"/>
      <c r="F27" s="628"/>
      <c r="G27" s="628"/>
      <c r="I27" s="27"/>
      <c r="J27" s="101" t="s">
        <v>104</v>
      </c>
      <c r="K27" s="95" t="b">
        <v>0</v>
      </c>
      <c r="L27" s="128"/>
      <c r="P27" s="150"/>
      <c r="Q27" s="150"/>
      <c r="R27" s="150"/>
      <c r="S27" s="150"/>
    </row>
    <row r="28" spans="2:19" ht="14.5" customHeight="1" x14ac:dyDescent="0.3">
      <c r="B28" s="629"/>
      <c r="C28" s="629"/>
      <c r="D28" s="629"/>
      <c r="E28" s="629"/>
      <c r="F28" s="629"/>
      <c r="G28" s="629"/>
      <c r="I28" s="27"/>
      <c r="J28" s="635" t="s">
        <v>755</v>
      </c>
      <c r="K28" s="635"/>
      <c r="L28" s="138"/>
      <c r="P28" s="150"/>
      <c r="Q28" s="150"/>
      <c r="R28" s="150"/>
      <c r="S28" s="150"/>
    </row>
    <row r="29" spans="2:19" ht="14.5" customHeight="1" x14ac:dyDescent="0.3">
      <c r="B29" s="636" t="s">
        <v>9</v>
      </c>
      <c r="C29" s="36" t="b">
        <v>0</v>
      </c>
      <c r="D29" s="36" t="b">
        <v>0</v>
      </c>
      <c r="E29" s="36" t="b">
        <v>0</v>
      </c>
      <c r="F29" s="36" t="b">
        <v>0</v>
      </c>
      <c r="G29" s="36" t="b">
        <v>0</v>
      </c>
      <c r="I29" s="27"/>
      <c r="J29" s="635"/>
      <c r="K29" s="635"/>
      <c r="L29" s="129"/>
      <c r="P29" s="150"/>
      <c r="Q29" s="150"/>
      <c r="R29" s="150"/>
      <c r="S29" s="150"/>
    </row>
    <row r="30" spans="2:19" ht="14.5" customHeight="1" x14ac:dyDescent="0.3">
      <c r="B30" s="637"/>
      <c r="C30" s="36" t="b">
        <v>0</v>
      </c>
      <c r="D30" s="36" t="b">
        <v>0</v>
      </c>
      <c r="E30" s="36" t="b">
        <v>0</v>
      </c>
      <c r="F30" s="36" t="b">
        <v>0</v>
      </c>
      <c r="G30" s="43" t="b">
        <v>0</v>
      </c>
      <c r="I30" s="27"/>
      <c r="J30" s="639" t="s">
        <v>56</v>
      </c>
      <c r="K30" s="640"/>
      <c r="L30" s="130"/>
      <c r="P30" s="150"/>
      <c r="Q30" s="150"/>
      <c r="R30" s="150"/>
      <c r="S30" s="150"/>
    </row>
    <row r="31" spans="2:19" ht="14.5" customHeight="1" x14ac:dyDescent="0.3">
      <c r="B31" s="638"/>
      <c r="C31" s="36" t="b">
        <v>0</v>
      </c>
      <c r="D31" s="36" t="b">
        <v>0</v>
      </c>
      <c r="E31" s="36"/>
      <c r="F31" s="36"/>
      <c r="G31" s="146" t="str">
        <f>IF('CRD-01'!$C$29,"PR, ","") &amp; IF('CRD-01'!$D$29,"PO, ","") &amp; IF('CRD-01'!$E$29,"UP, ","") &amp; IF('CRD-01'!$F$29,"RC, ","") &amp; IF('CRD-01'!$G$29,"INV/IR, ","") &amp; IF('CRD-01'!$C$30,"SH, ","") &amp; IF('CRD-01'!$D$30,"C, ","") &amp; IF('CRD-01'!$E$30,"CAT, ","") &amp; IF('CRD-01'!$F$30,"WF, ","") &amp; IF('CRD-01'!$G$30,"INTEG, ","")&amp; IF('CRD-01'!$C$31,"AN, ","")&amp; IF('CRD-01'!$D$31,"REP, ","")</f>
        <v/>
      </c>
      <c r="I31" s="27"/>
      <c r="J31" s="641"/>
      <c r="K31" s="642"/>
      <c r="L31" s="132"/>
      <c r="P31" s="150"/>
      <c r="Q31" s="150"/>
      <c r="R31" s="150"/>
      <c r="S31" s="150"/>
    </row>
    <row r="32" spans="2:19" ht="14.5" customHeight="1" x14ac:dyDescent="0.3">
      <c r="B32" s="593" t="s">
        <v>744</v>
      </c>
      <c r="C32" s="120"/>
      <c r="D32" s="120"/>
      <c r="E32" s="120"/>
      <c r="F32" s="120"/>
      <c r="G32" s="120"/>
      <c r="H32" s="29"/>
      <c r="I32" s="27"/>
      <c r="J32" s="643"/>
      <c r="K32" s="644"/>
      <c r="L32" s="133"/>
      <c r="P32" s="150"/>
      <c r="Q32" s="150"/>
      <c r="R32" s="150"/>
      <c r="S32" s="150"/>
    </row>
    <row r="33" spans="2:19" s="37" customFormat="1" ht="14.5" customHeight="1" x14ac:dyDescent="0.3">
      <c r="B33" s="585" t="s">
        <v>746</v>
      </c>
      <c r="C33" s="408"/>
      <c r="D33" s="408"/>
      <c r="E33" s="408"/>
      <c r="F33" s="408"/>
      <c r="G33" s="409" t="str">
        <f>IF(C32 &lt;&gt; "", C32, "") &amp; IF(D32 &lt;&gt; "", CONCATENATE(", ",D32), "") &amp; IF(E32 &lt;&gt; "", CONCATENATE(", ",E32), "") &amp; IF(F32 &lt;&gt; "", CONCATENATE(", ",F32), "") &amp; IF(G32 &lt;&gt; "", CONCATENATE(", ",G32), "")</f>
        <v/>
      </c>
      <c r="H33" s="27"/>
      <c r="I33" s="27"/>
      <c r="J33" s="645" t="s">
        <v>55</v>
      </c>
      <c r="K33" s="646"/>
      <c r="L33" s="126"/>
      <c r="P33" s="150"/>
      <c r="Q33" s="150"/>
      <c r="R33" s="150"/>
      <c r="S33" s="150"/>
    </row>
    <row r="34" spans="2:19" s="37" customFormat="1" ht="14.5" customHeight="1" x14ac:dyDescent="0.3">
      <c r="B34" s="45" t="s">
        <v>68</v>
      </c>
      <c r="C34" s="38"/>
      <c r="D34" s="38"/>
      <c r="E34" s="38"/>
      <c r="F34" s="38"/>
      <c r="G34" s="38"/>
      <c r="H34" s="27"/>
      <c r="I34" s="27"/>
      <c r="J34" s="641"/>
      <c r="K34" s="642"/>
      <c r="L34" s="139"/>
      <c r="P34" s="150"/>
      <c r="Q34" s="150"/>
      <c r="R34" s="150"/>
      <c r="S34" s="150"/>
    </row>
    <row r="35" spans="2:19" ht="14.5" customHeight="1" x14ac:dyDescent="0.3">
      <c r="B35" s="647" t="s">
        <v>69</v>
      </c>
      <c r="C35" s="648"/>
      <c r="D35" s="648"/>
      <c r="E35" s="648"/>
      <c r="F35" s="648"/>
      <c r="G35" s="649"/>
      <c r="I35" s="27"/>
      <c r="J35" s="643"/>
      <c r="K35" s="644"/>
      <c r="L35" s="131"/>
      <c r="P35" s="150"/>
      <c r="Q35" s="150"/>
      <c r="R35" s="150"/>
      <c r="S35" s="150"/>
    </row>
    <row r="36" spans="2:19" ht="14.5" customHeight="1" x14ac:dyDescent="0.3">
      <c r="B36" s="650" t="s">
        <v>760</v>
      </c>
      <c r="C36" s="651"/>
      <c r="D36" s="651"/>
      <c r="E36" s="651"/>
      <c r="F36" s="651"/>
      <c r="G36" s="652"/>
      <c r="I36" s="27"/>
      <c r="J36" s="645" t="s">
        <v>57</v>
      </c>
      <c r="K36" s="646"/>
      <c r="L36" s="126"/>
      <c r="P36" s="150"/>
      <c r="Q36" s="150"/>
      <c r="R36" s="150"/>
      <c r="S36" s="150"/>
    </row>
    <row r="37" spans="2:19" ht="14.5" customHeight="1" x14ac:dyDescent="0.3">
      <c r="B37" s="653"/>
      <c r="C37" s="654"/>
      <c r="D37" s="654"/>
      <c r="E37" s="654"/>
      <c r="F37" s="654"/>
      <c r="G37" s="655"/>
      <c r="I37" s="27"/>
      <c r="J37" s="656"/>
      <c r="K37" s="657"/>
      <c r="L37" s="134"/>
      <c r="P37" s="150"/>
      <c r="Q37" s="150"/>
      <c r="R37" s="150"/>
      <c r="S37" s="150"/>
    </row>
    <row r="38" spans="2:19" ht="14.5" customHeight="1" x14ac:dyDescent="0.3">
      <c r="B38" s="653"/>
      <c r="C38" s="654"/>
      <c r="D38" s="654"/>
      <c r="E38" s="654"/>
      <c r="F38" s="654"/>
      <c r="G38" s="655"/>
      <c r="I38" s="27"/>
      <c r="J38" s="658"/>
      <c r="K38" s="659"/>
      <c r="L38" s="134"/>
      <c r="P38" s="150"/>
      <c r="Q38" s="150"/>
      <c r="R38" s="150"/>
      <c r="S38" s="150"/>
    </row>
    <row r="39" spans="2:19" ht="14.5" customHeight="1" x14ac:dyDescent="0.3">
      <c r="B39" s="653"/>
      <c r="C39" s="654"/>
      <c r="D39" s="654"/>
      <c r="E39" s="654"/>
      <c r="F39" s="654"/>
      <c r="G39" s="655"/>
      <c r="I39" s="27"/>
      <c r="J39" s="606" t="s">
        <v>65</v>
      </c>
      <c r="K39" s="607"/>
      <c r="L39" s="126"/>
      <c r="P39" s="150"/>
      <c r="Q39" s="150"/>
      <c r="R39" s="150"/>
      <c r="S39" s="150"/>
    </row>
    <row r="40" spans="2:19" ht="14.5" customHeight="1" x14ac:dyDescent="0.3">
      <c r="B40" s="653"/>
      <c r="C40" s="654"/>
      <c r="D40" s="654"/>
      <c r="E40" s="654"/>
      <c r="F40" s="654"/>
      <c r="G40" s="655"/>
      <c r="I40" s="27"/>
      <c r="J40" s="656"/>
      <c r="K40" s="657"/>
      <c r="L40" s="141"/>
      <c r="P40" s="150"/>
      <c r="Q40" s="150"/>
      <c r="R40" s="150"/>
      <c r="S40" s="150"/>
    </row>
    <row r="41" spans="2:19" ht="14.5" customHeight="1" x14ac:dyDescent="0.3">
      <c r="B41" s="653"/>
      <c r="C41" s="654"/>
      <c r="D41" s="654"/>
      <c r="E41" s="654"/>
      <c r="F41" s="654"/>
      <c r="G41" s="655"/>
      <c r="I41" s="27"/>
      <c r="J41" s="658"/>
      <c r="K41" s="659"/>
      <c r="L41" s="134"/>
      <c r="P41" s="150"/>
      <c r="Q41" s="150"/>
      <c r="R41" s="150"/>
      <c r="S41" s="150"/>
    </row>
    <row r="42" spans="2:19" ht="14.5" customHeight="1" x14ac:dyDescent="0.3">
      <c r="B42" s="653"/>
      <c r="C42" s="654"/>
      <c r="D42" s="654"/>
      <c r="E42" s="654"/>
      <c r="F42" s="654"/>
      <c r="G42" s="655"/>
      <c r="I42" s="27"/>
      <c r="J42" s="645" t="s">
        <v>74</v>
      </c>
      <c r="K42" s="646"/>
      <c r="L42" s="126"/>
      <c r="P42" s="150"/>
      <c r="Q42" s="150"/>
      <c r="R42" s="150"/>
      <c r="S42" s="150"/>
    </row>
    <row r="43" spans="2:19" ht="14.5" customHeight="1" x14ac:dyDescent="0.3">
      <c r="B43" s="653"/>
      <c r="C43" s="654"/>
      <c r="D43" s="654"/>
      <c r="E43" s="654"/>
      <c r="F43" s="654"/>
      <c r="G43" s="655"/>
      <c r="I43" s="27"/>
      <c r="J43" s="660"/>
      <c r="K43" s="661"/>
      <c r="L43" s="123"/>
      <c r="P43" s="150"/>
      <c r="Q43" s="150"/>
      <c r="R43" s="150"/>
      <c r="S43" s="150"/>
    </row>
    <row r="44" spans="2:19" ht="14.5" customHeight="1" x14ac:dyDescent="0.3">
      <c r="B44" s="60" t="s">
        <v>37</v>
      </c>
      <c r="C44" s="664"/>
      <c r="D44" s="664"/>
      <c r="E44" s="664"/>
      <c r="F44" s="61" t="s">
        <v>759</v>
      </c>
      <c r="G44" s="143"/>
      <c r="I44" s="27"/>
      <c r="J44" s="656"/>
      <c r="K44" s="657"/>
      <c r="L44" s="123"/>
      <c r="P44" s="150"/>
      <c r="Q44" s="150"/>
      <c r="R44" s="150"/>
      <c r="S44" s="150"/>
    </row>
    <row r="45" spans="2:19" ht="21" customHeight="1" x14ac:dyDescent="0.3">
      <c r="B45" s="60"/>
      <c r="C45" s="664"/>
      <c r="D45" s="664"/>
      <c r="E45" s="664"/>
      <c r="F45" s="598"/>
      <c r="G45" s="596"/>
      <c r="I45" s="27"/>
      <c r="J45" s="656"/>
      <c r="K45" s="657"/>
      <c r="L45" s="123"/>
      <c r="P45" s="150"/>
      <c r="Q45" s="150"/>
      <c r="R45" s="150"/>
      <c r="S45" s="150"/>
    </row>
    <row r="46" spans="2:19" ht="14.5" customHeight="1" x14ac:dyDescent="0.3">
      <c r="B46" s="666" t="s">
        <v>129</v>
      </c>
      <c r="C46" s="666"/>
      <c r="D46" s="666"/>
      <c r="E46" s="666"/>
      <c r="F46" s="666"/>
      <c r="G46" s="666"/>
      <c r="I46" s="27"/>
      <c r="J46" s="656"/>
      <c r="K46" s="657"/>
      <c r="L46" s="123"/>
      <c r="P46" s="150"/>
      <c r="Q46" s="150"/>
      <c r="R46" s="150"/>
      <c r="S46" s="150"/>
    </row>
    <row r="47" spans="2:19" ht="14.5" customHeight="1" x14ac:dyDescent="0.3">
      <c r="I47" s="27"/>
      <c r="J47" s="656"/>
      <c r="K47" s="657"/>
      <c r="L47" s="134"/>
      <c r="P47" s="150"/>
      <c r="Q47" s="150"/>
      <c r="R47" s="150"/>
      <c r="S47" s="150"/>
    </row>
    <row r="48" spans="2:19" ht="14.5" customHeight="1" x14ac:dyDescent="0.3">
      <c r="B48" s="45" t="s">
        <v>766</v>
      </c>
      <c r="C48" s="38"/>
      <c r="D48" s="38"/>
      <c r="E48" s="38"/>
      <c r="F48" s="38"/>
      <c r="G48" s="38"/>
      <c r="I48" s="27"/>
      <c r="J48" s="656"/>
      <c r="K48" s="657"/>
      <c r="L48" s="140"/>
      <c r="P48" s="150"/>
      <c r="Q48" s="150"/>
      <c r="R48" s="150"/>
      <c r="S48" s="150"/>
    </row>
    <row r="49" spans="2:19" ht="14.5" customHeight="1" x14ac:dyDescent="0.3">
      <c r="B49" s="45"/>
      <c r="C49" s="38"/>
      <c r="D49" s="38"/>
      <c r="E49" s="38"/>
      <c r="F49" s="38"/>
      <c r="G49" s="38"/>
      <c r="I49" s="27"/>
      <c r="J49" s="662"/>
      <c r="K49" s="663"/>
      <c r="L49" s="134"/>
      <c r="P49" s="150"/>
      <c r="Q49" s="150"/>
      <c r="R49" s="150"/>
      <c r="S49" s="150"/>
    </row>
    <row r="50" spans="2:19" ht="14.5" customHeight="1" x14ac:dyDescent="0.3">
      <c r="B50" s="60" t="s">
        <v>756</v>
      </c>
      <c r="C50" s="604"/>
      <c r="D50" s="60" t="s">
        <v>765</v>
      </c>
      <c r="E50" s="60"/>
      <c r="F50" s="60" t="s">
        <v>757</v>
      </c>
      <c r="G50" s="597">
        <v>0</v>
      </c>
      <c r="I50" s="27"/>
      <c r="J50" s="90"/>
      <c r="K50" s="90"/>
      <c r="L50" s="90"/>
      <c r="P50" s="150"/>
      <c r="Q50" s="150"/>
      <c r="R50" s="150"/>
      <c r="S50" s="150"/>
    </row>
    <row r="51" spans="2:19" x14ac:dyDescent="0.3">
      <c r="B51" s="667" t="s">
        <v>758</v>
      </c>
      <c r="C51" s="667"/>
      <c r="D51" s="667"/>
      <c r="E51" s="667"/>
      <c r="F51" s="667"/>
      <c r="G51" s="667"/>
      <c r="J51" s="53"/>
      <c r="K51" s="53"/>
    </row>
    <row r="52" spans="2:19" x14ac:dyDescent="0.3">
      <c r="B52" s="668"/>
      <c r="C52" s="668"/>
      <c r="D52" s="668"/>
      <c r="E52" s="668"/>
      <c r="F52" s="668"/>
      <c r="G52" s="668"/>
      <c r="J52" s="54"/>
      <c r="K52" s="54"/>
    </row>
    <row r="53" spans="2:19" x14ac:dyDescent="0.3">
      <c r="B53" s="594"/>
      <c r="C53" s="594"/>
      <c r="D53" s="594"/>
      <c r="E53" s="594"/>
      <c r="F53" s="594"/>
      <c r="G53" s="594"/>
      <c r="J53" s="53"/>
      <c r="K53" s="53"/>
    </row>
    <row r="54" spans="2:19" x14ac:dyDescent="0.3">
      <c r="B54" s="594"/>
      <c r="C54" s="594"/>
      <c r="D54" s="594"/>
      <c r="E54" s="594"/>
      <c r="F54" s="594"/>
      <c r="G54" s="594"/>
      <c r="J54" s="669"/>
      <c r="K54" s="669"/>
    </row>
    <row r="55" spans="2:19" x14ac:dyDescent="0.3">
      <c r="B55" s="594"/>
      <c r="C55" s="594"/>
      <c r="D55" s="594"/>
      <c r="E55" s="594"/>
      <c r="F55" s="594"/>
      <c r="G55" s="594"/>
      <c r="J55" s="669"/>
      <c r="K55" s="669"/>
    </row>
    <row r="56" spans="2:19" ht="0.75" customHeight="1" x14ac:dyDescent="0.3">
      <c r="B56" s="594"/>
      <c r="C56" s="594"/>
      <c r="D56" s="594"/>
      <c r="E56" s="594"/>
      <c r="F56" s="594"/>
      <c r="G56" s="594"/>
      <c r="J56" s="670"/>
      <c r="K56" s="670"/>
    </row>
    <row r="57" spans="2:19" x14ac:dyDescent="0.3">
      <c r="B57" s="594"/>
      <c r="C57" s="594"/>
      <c r="D57" s="594"/>
      <c r="E57" s="594"/>
      <c r="F57" s="594"/>
      <c r="G57" s="594"/>
      <c r="J57" s="665"/>
      <c r="K57" s="665"/>
    </row>
    <row r="58" spans="2:19" x14ac:dyDescent="0.3">
      <c r="B58" s="594"/>
      <c r="C58" s="594"/>
      <c r="D58" s="594"/>
      <c r="E58" s="594"/>
      <c r="F58" s="594"/>
      <c r="G58" s="594"/>
      <c r="J58" s="608"/>
      <c r="K58" s="608"/>
    </row>
    <row r="59" spans="2:19" x14ac:dyDescent="0.3">
      <c r="B59" s="594"/>
      <c r="C59" s="594"/>
      <c r="D59" s="594"/>
      <c r="E59" s="594"/>
      <c r="F59" s="594"/>
      <c r="G59" s="594"/>
      <c r="J59" s="671"/>
      <c r="K59" s="671"/>
    </row>
    <row r="60" spans="2:19" x14ac:dyDescent="0.3">
      <c r="B60" s="594"/>
      <c r="C60" s="594"/>
      <c r="D60" s="594"/>
      <c r="E60" s="594"/>
      <c r="F60" s="594"/>
      <c r="G60" s="594"/>
      <c r="J60" s="672"/>
      <c r="K60" s="672"/>
    </row>
    <row r="61" spans="2:19" x14ac:dyDescent="0.3">
      <c r="B61" s="594"/>
      <c r="C61" s="594"/>
      <c r="D61" s="594"/>
      <c r="E61" s="594"/>
      <c r="F61" s="594"/>
      <c r="G61" s="594"/>
      <c r="J61" s="665"/>
      <c r="K61" s="665"/>
    </row>
    <row r="62" spans="2:19" x14ac:dyDescent="0.3">
      <c r="B62" s="594"/>
      <c r="C62" s="594"/>
      <c r="D62" s="594"/>
      <c r="E62" s="594"/>
      <c r="F62" s="594"/>
      <c r="G62" s="594"/>
      <c r="J62" s="665"/>
      <c r="K62" s="665"/>
    </row>
    <row r="63" spans="2:19" x14ac:dyDescent="0.3">
      <c r="B63" s="594"/>
      <c r="C63" s="594"/>
      <c r="D63" s="594"/>
      <c r="E63" s="594"/>
      <c r="F63" s="594"/>
      <c r="G63" s="594"/>
      <c r="J63" s="665"/>
      <c r="K63" s="665"/>
    </row>
    <row r="64" spans="2:19" x14ac:dyDescent="0.3">
      <c r="B64" s="594"/>
      <c r="C64" s="594"/>
      <c r="D64" s="594"/>
      <c r="E64" s="594"/>
      <c r="F64" s="594"/>
      <c r="G64" s="594"/>
      <c r="J64" s="665"/>
      <c r="K64" s="665"/>
    </row>
    <row r="65" spans="2:11" x14ac:dyDescent="0.3">
      <c r="B65" s="594"/>
      <c r="C65" s="594"/>
      <c r="D65" s="594"/>
      <c r="E65" s="594"/>
      <c r="F65" s="594"/>
      <c r="G65" s="594"/>
      <c r="J65" s="665"/>
      <c r="K65" s="665"/>
    </row>
    <row r="66" spans="2:11" x14ac:dyDescent="0.3">
      <c r="B66" s="594"/>
      <c r="C66" s="594"/>
      <c r="D66" s="594"/>
      <c r="E66" s="594"/>
      <c r="F66" s="594"/>
      <c r="G66" s="594"/>
      <c r="J66" s="665"/>
      <c r="K66" s="665"/>
    </row>
    <row r="67" spans="2:11" x14ac:dyDescent="0.3">
      <c r="B67" s="594"/>
      <c r="C67" s="594"/>
      <c r="D67" s="594"/>
      <c r="E67" s="594"/>
      <c r="F67" s="594"/>
      <c r="G67" s="594"/>
      <c r="J67" s="665"/>
      <c r="K67" s="665"/>
    </row>
  </sheetData>
  <sheetProtection formatCells="0" formatColumns="0" formatRows="0" insertColumns="0" insertRows="0" insertHyperlinks="0" autoFilter="0"/>
  <dataConsolidate link="1"/>
  <mergeCells count="42">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 ref="B36:G43"/>
    <mergeCell ref="J36:K36"/>
    <mergeCell ref="J37:K38"/>
    <mergeCell ref="J40:K41"/>
    <mergeCell ref="J42:K42"/>
    <mergeCell ref="J43:K49"/>
    <mergeCell ref="C44:E44"/>
    <mergeCell ref="J30:K30"/>
    <mergeCell ref="J31:K32"/>
    <mergeCell ref="J33:K33"/>
    <mergeCell ref="J34:K35"/>
    <mergeCell ref="B35:G35"/>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s>
  <dataValidations count="17">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A1F541BE-BBB1-4900-8025-23C97912DB88}">
      <formula1>Object</formula1>
    </dataValidation>
    <dataValidation allowBlank="1" showInputMessage="1" showErrorMessage="1" promptTitle="How to add technical description" prompt="Technical description needs to be added by tech lead to sumarize what has been technically done." sqref="B36:G43" xr:uid="{373EB477-0B1D-4E85-9730-E5F69856DC52}"/>
    <dataValidation type="list" allowBlank="1" showInputMessage="1" sqref="D32:G32" xr:uid="{5078F452-A9BA-4CDD-A1D6-7C3569D39148}">
      <formula1>Realm</formula1>
    </dataValidation>
    <dataValidation allowBlank="1" showInputMessage="1" showErrorMessage="1" promptTitle="How to calculate fields count" prompt="Calculate cost of the customization based on Delivery Guidelines_Chargeable Custom Fields document" sqref="G44:G45" xr:uid="{32229A88-E951-4FFF-BD66-86F7F1E0EF8D}"/>
    <dataValidation allowBlank="1" showInputMessage="1" showErrorMessage="1" promptTitle="How to set Technical name" prompt="CRD submitter can specify the technical name. If not specified, tech lead will set it when building the customization." sqref="K12" xr:uid="{337AC490-DFAE-4904-999B-8026E9C52EB7}"/>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A6273FAE-A1F3-4177-AB49-59EB9DBB78E0}"/>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ED3A6222-FBFB-4D6C-9730-10D055F09746}"/>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A0A1A925-332D-46E8-9B1C-8BC83CC85462}">
      <formula1>Realm</formula1>
    </dataValidation>
    <dataValidation allowBlank="1" showInputMessage="1" showErrorMessage="1" promptTitle="How to set other requirements" prompt="Additional requirements like enumerations, split criteria etc. need to be specified here." sqref="J43:K50" xr:uid="{7EDA1C80-CA08-4377-85E2-894FB26E6D0E}"/>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50F1D8B2-030C-4F56-BB87-F916C017B5CF}"/>
    <dataValidation allowBlank="1" showInputMessage="1" showErrorMessage="1" promptTitle="How to set Visibility condition" prompt="If there is any specific requirement under which condition the field needs to be displayed, describe the logic here." sqref="J31:K32" xr:uid="{FA52C33D-156F-408A-AE2C-1369E95B2B2E}"/>
    <dataValidation allowBlank="1" showInputMessage="1" showErrorMessage="1" promptTitle="How to set Editability condition" prompt="If there is any specific requirement under which condition the field needs to be editable, describe the logic here." sqref="J34:K35" xr:uid="{123B8D9F-D71C-49FB-94B9-1AC36CFDBAC5}"/>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85F889C5-6D8B-4F80-8934-C3D59EDD788E}"/>
    <dataValidation allowBlank="1" showInputMessage="1" showErrorMessage="1" promptTitle="How to add description" prompt="Put a brief description of the requirement here. If custom field(s) needs to be created, use Custom field details table(s) and specify all details there." sqref="B15:G28" xr:uid="{9BAAB647-0C85-408A-9198-672600F6044B}"/>
    <dataValidation type="list" allowBlank="1" showInputMessage="1" promptTitle="How to set field Type" prompt="Select requested field type. If it needs to be a new FMD or any type which is not in the dropdown, set it manually." sqref="K13" xr:uid="{924E0A75-C065-4579-97F1-A7DAADCF605B}">
      <formula1>Type</formula1>
    </dataValidation>
    <dataValidation allowBlank="1" showInputMessage="1" showErrorMessage="1" promptTitle="How to specify Default value" prompt="Default value can be fixed (constant) or defined by expression. The expression can be specified with just simple words." sqref="K19" xr:uid="{FEC071FD-FDFF-4030-AC3B-3F20FCAC5D07}"/>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2BA184B6-5923-475D-AC47-D780788BA6E3}"/>
  </dataValidations>
  <hyperlinks>
    <hyperlink ref="B1" location="CRD_Overview!A1" display="Go to CRD Overview" xr:uid="{116BAF16-D2C0-46F9-8A21-ED3AF9271E0C}"/>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001"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1024002"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1024003"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1024004"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1024005"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1024006"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1024007"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1024008"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1024009"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1024010"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1024011"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1024012"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1024013"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1024014"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1024015"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1024016"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1024017"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1024018"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1024019"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1024020"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1024021"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9DADA-45D9-4C3F-BD47-E2D30DAD7A11}">
  <sheetPr>
    <tabColor theme="3"/>
  </sheetPr>
  <dimension ref="A1:B32"/>
  <sheetViews>
    <sheetView showGridLines="0" zoomScaleNormal="100" workbookViewId="0">
      <selection activeCell="B36" sqref="B36:G43"/>
    </sheetView>
  </sheetViews>
  <sheetFormatPr defaultColWidth="9.81640625" defaultRowHeight="13" x14ac:dyDescent="0.3"/>
  <cols>
    <col min="1" max="1" width="2.7265625" style="339" customWidth="1"/>
    <col min="2" max="2" width="106.1796875" style="490" customWidth="1"/>
    <col min="3" max="16384" width="9.81640625" style="463"/>
  </cols>
  <sheetData>
    <row r="1" spans="2:2" ht="13.5" thickBot="1" x14ac:dyDescent="0.35"/>
    <row r="2" spans="2:2" ht="19.5" thickBot="1" x14ac:dyDescent="0.35">
      <c r="B2" s="524" t="s">
        <v>734</v>
      </c>
    </row>
    <row r="3" spans="2:2" ht="15" thickBot="1" x14ac:dyDescent="0.35">
      <c r="B3" s="525" t="s">
        <v>675</v>
      </c>
    </row>
    <row r="29" spans="2:2" ht="13.5" thickBot="1" x14ac:dyDescent="0.35"/>
    <row r="30" spans="2:2" ht="15" thickBot="1" x14ac:dyDescent="0.35">
      <c r="B30" s="525" t="s">
        <v>735</v>
      </c>
    </row>
    <row r="31" spans="2:2" ht="26" x14ac:dyDescent="0.3">
      <c r="B31" s="415" t="s">
        <v>736</v>
      </c>
    </row>
    <row r="32" spans="2:2" x14ac:dyDescent="0.3">
      <c r="B32" s="415" t="s">
        <v>737</v>
      </c>
    </row>
  </sheetData>
  <pageMargins left="0.7" right="0.7" top="0.75" bottom="0.75" header="0.3" footer="0.3"/>
  <pageSetup paperSize="9" scale="82" orientation="portrait" horizontalDpi="300" verticalDpi="0" r:id="rId1"/>
  <headerFooter>
    <oddFooter>&amp;LCONFIDENTIAL</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AF7A9-BE95-40F0-BE47-6030745F20B6}">
  <sheetPr>
    <tabColor rgb="FFFF0000"/>
    <outlinePr summaryBelow="0" summaryRight="0"/>
  </sheetPr>
  <dimension ref="B1:S67"/>
  <sheetViews>
    <sheetView showGridLines="0" zoomScaleNormal="100" workbookViewId="0">
      <selection activeCell="C10" sqref="B10:G28"/>
    </sheetView>
  </sheetViews>
  <sheetFormatPr defaultColWidth="9.1796875" defaultRowHeight="14" outlineLevelCol="1" x14ac:dyDescent="0.3"/>
  <cols>
    <col min="1" max="1" width="0.81640625" style="22" customWidth="1"/>
    <col min="2" max="2" width="17.1796875" style="22" customWidth="1"/>
    <col min="3" max="5" width="15.7265625" style="22" customWidth="1"/>
    <col min="6" max="6" width="20" style="22" customWidth="1"/>
    <col min="7" max="7" width="15.7265625" style="22" customWidth="1"/>
    <col min="8" max="9" width="2.54296875" style="22" customWidth="1"/>
    <col min="10" max="10" width="20.54296875" style="23" customWidth="1" outlineLevel="1"/>
    <col min="11" max="11" width="22.54296875" style="22" customWidth="1" outlineLevel="1"/>
    <col min="12" max="12" width="3" style="37" customWidth="1" outlineLevel="1"/>
    <col min="13" max="13" width="20.54296875" style="22" customWidth="1" outlineLevel="1"/>
    <col min="14" max="14" width="20.453125" style="22" customWidth="1" outlineLevel="1"/>
    <col min="15" max="15" width="2.54296875" style="22" customWidth="1"/>
    <col min="16" max="19" width="25.54296875" style="22" customWidth="1" outlineLevel="1"/>
    <col min="20" max="16384" width="9.1796875" style="22"/>
  </cols>
  <sheetData>
    <row r="1" spans="2:19" s="23" customFormat="1" ht="15" customHeight="1" x14ac:dyDescent="0.35">
      <c r="B1" s="595" t="s">
        <v>15</v>
      </c>
      <c r="L1" s="28"/>
    </row>
    <row r="2" spans="2:19" ht="5.25" customHeight="1" x14ac:dyDescent="0.3">
      <c r="L2" s="27"/>
    </row>
    <row r="3" spans="2:19" ht="15" customHeight="1" x14ac:dyDescent="0.3">
      <c r="B3" s="25"/>
      <c r="C3" s="25"/>
      <c r="D3" s="25"/>
      <c r="E3" s="25"/>
      <c r="F3" s="25"/>
      <c r="G3" s="25"/>
      <c r="J3" s="410" t="s">
        <v>554</v>
      </c>
      <c r="K3" s="411"/>
      <c r="L3" s="27"/>
    </row>
    <row r="4" spans="2:19" ht="14.5" customHeight="1" x14ac:dyDescent="0.3">
      <c r="B4" s="39" t="s">
        <v>13</v>
      </c>
      <c r="C4" s="24"/>
      <c r="D4" s="25"/>
      <c r="E4" s="25"/>
      <c r="F4" s="25"/>
      <c r="G4" s="25"/>
      <c r="J4" s="410" t="s">
        <v>555</v>
      </c>
      <c r="K4" s="411"/>
      <c r="L4" s="27"/>
      <c r="M4" s="613" t="s">
        <v>754</v>
      </c>
      <c r="N4" s="613"/>
    </row>
    <row r="5" spans="2:19" ht="14.5" customHeight="1" x14ac:dyDescent="0.3">
      <c r="B5" s="40" t="s">
        <v>67</v>
      </c>
      <c r="C5" s="24"/>
      <c r="D5" s="25"/>
      <c r="E5" s="25"/>
      <c r="F5" s="25"/>
      <c r="G5" s="25"/>
      <c r="J5" s="613" t="s">
        <v>764</v>
      </c>
      <c r="K5" s="613"/>
      <c r="L5" s="27"/>
      <c r="M5" s="613"/>
      <c r="N5" s="613"/>
    </row>
    <row r="6" spans="2:19" ht="15" customHeight="1" x14ac:dyDescent="0.3">
      <c r="B6" s="41" t="s">
        <v>1</v>
      </c>
      <c r="C6" s="34" t="str">
        <f>CRD_Overview!D1</f>
        <v>Customer Name</v>
      </c>
      <c r="D6" s="25"/>
      <c r="E6" s="25"/>
      <c r="F6" s="25"/>
      <c r="G6" s="42"/>
      <c r="J6" s="613"/>
      <c r="K6" s="613"/>
      <c r="L6" s="27"/>
      <c r="M6" s="613"/>
      <c r="N6" s="613"/>
    </row>
    <row r="7" spans="2:19" x14ac:dyDescent="0.3">
      <c r="B7" s="41" t="s">
        <v>2</v>
      </c>
      <c r="C7" s="34" t="str">
        <f>CRD_Overview!D2</f>
        <v>Buying &amp; Invoicing</v>
      </c>
      <c r="D7" s="25"/>
      <c r="E7" s="25"/>
      <c r="F7" s="25"/>
      <c r="G7" s="25"/>
      <c r="J7" s="613"/>
      <c r="K7" s="613"/>
      <c r="L7" s="27"/>
      <c r="M7" s="613"/>
      <c r="N7" s="613"/>
    </row>
    <row r="8" spans="2:19" x14ac:dyDescent="0.3">
      <c r="B8" s="41" t="s">
        <v>6</v>
      </c>
      <c r="C8" s="35" t="str">
        <f ca="1">MID(CELL("filename",A1),FIND("]",CELL("filename",A1))+1,255)</f>
        <v>CRD-02</v>
      </c>
      <c r="D8" s="25"/>
      <c r="E8" s="25"/>
      <c r="F8" s="25"/>
      <c r="G8" s="25"/>
      <c r="K8" s="92"/>
      <c r="L8" s="27"/>
    </row>
    <row r="9" spans="2:19" x14ac:dyDescent="0.3">
      <c r="B9" s="25"/>
      <c r="C9" s="25"/>
      <c r="D9" s="25"/>
      <c r="E9" s="25"/>
      <c r="F9" s="25"/>
      <c r="G9" s="25"/>
      <c r="I9" s="121" t="s">
        <v>115</v>
      </c>
      <c r="J9" s="614" t="s">
        <v>70</v>
      </c>
      <c r="K9" s="615"/>
      <c r="L9" s="89"/>
      <c r="M9" s="103" t="s">
        <v>77</v>
      </c>
      <c r="N9" s="98"/>
      <c r="O9" s="29"/>
      <c r="P9" s="616" t="s">
        <v>8</v>
      </c>
      <c r="Q9" s="616"/>
      <c r="R9" s="616"/>
      <c r="S9" s="616"/>
    </row>
    <row r="10" spans="2:19" ht="14.5" customHeight="1" x14ac:dyDescent="0.3">
      <c r="B10" s="617" t="s">
        <v>121</v>
      </c>
      <c r="C10" s="619"/>
      <c r="D10" s="619"/>
      <c r="E10" s="619"/>
      <c r="F10" s="619"/>
      <c r="G10" s="620"/>
      <c r="I10" s="27"/>
      <c r="J10" s="605" t="s">
        <v>119</v>
      </c>
      <c r="K10" s="102"/>
      <c r="L10" s="124"/>
      <c r="M10" s="48" t="s">
        <v>125</v>
      </c>
      <c r="N10" s="44"/>
      <c r="O10" s="29"/>
      <c r="P10" s="150"/>
      <c r="Q10" s="150"/>
      <c r="R10" s="150"/>
      <c r="S10" s="150"/>
    </row>
    <row r="11" spans="2:19" ht="14.5" customHeight="1" x14ac:dyDescent="0.3">
      <c r="B11" s="618"/>
      <c r="C11" s="621"/>
      <c r="D11" s="621"/>
      <c r="E11" s="621"/>
      <c r="F11" s="621"/>
      <c r="G11" s="622"/>
      <c r="I11" s="27"/>
      <c r="J11" s="99" t="s">
        <v>118</v>
      </c>
      <c r="K11" s="96"/>
      <c r="L11" s="124"/>
      <c r="M11" s="623" t="s">
        <v>76</v>
      </c>
      <c r="N11" s="46"/>
      <c r="O11" s="29"/>
      <c r="P11" s="150"/>
      <c r="Q11" s="150"/>
      <c r="R11" s="150"/>
      <c r="S11" s="150"/>
    </row>
    <row r="12" spans="2:19" ht="14.5" customHeight="1" x14ac:dyDescent="0.3">
      <c r="B12" s="609" t="s">
        <v>122</v>
      </c>
      <c r="C12" s="625" t="s">
        <v>763</v>
      </c>
      <c r="D12" s="625"/>
      <c r="E12" s="625"/>
      <c r="F12" s="625"/>
      <c r="G12" s="626"/>
      <c r="I12" s="27"/>
      <c r="J12" s="99" t="s">
        <v>52</v>
      </c>
      <c r="K12" s="96" t="s">
        <v>11</v>
      </c>
      <c r="L12" s="124"/>
      <c r="M12" s="624"/>
      <c r="N12" s="46"/>
      <c r="O12" s="29"/>
      <c r="P12" s="150"/>
      <c r="Q12" s="150"/>
      <c r="R12" s="150"/>
      <c r="S12" s="150"/>
    </row>
    <row r="13" spans="2:19" ht="14.5" customHeight="1" x14ac:dyDescent="0.3">
      <c r="B13" s="609" t="s">
        <v>761</v>
      </c>
      <c r="C13" s="625" t="s">
        <v>762</v>
      </c>
      <c r="D13" s="625"/>
      <c r="E13" s="625"/>
      <c r="F13" s="625"/>
      <c r="G13" s="626"/>
      <c r="I13" s="27"/>
      <c r="J13" s="99" t="s">
        <v>120</v>
      </c>
      <c r="K13" s="96"/>
      <c r="L13" s="122"/>
      <c r="M13" s="624"/>
      <c r="N13" s="46"/>
      <c r="O13" s="29"/>
      <c r="P13" s="150"/>
      <c r="Q13" s="150"/>
      <c r="R13" s="150"/>
      <c r="S13" s="150"/>
    </row>
    <row r="14" spans="2:19" ht="14.5" customHeight="1" x14ac:dyDescent="0.3">
      <c r="B14" s="627" t="s">
        <v>123</v>
      </c>
      <c r="C14" s="627"/>
      <c r="D14" s="627"/>
      <c r="E14" s="627"/>
      <c r="F14" s="627"/>
      <c r="G14" s="627"/>
      <c r="I14" s="27"/>
      <c r="J14" s="99" t="s">
        <v>53</v>
      </c>
      <c r="K14" s="97" t="b">
        <v>0</v>
      </c>
      <c r="L14" s="125"/>
      <c r="M14" s="624"/>
      <c r="N14" s="46"/>
      <c r="O14" s="29"/>
      <c r="P14" s="150"/>
      <c r="Q14" s="150"/>
      <c r="R14" s="150"/>
      <c r="S14" s="150"/>
    </row>
    <row r="15" spans="2:19" ht="14.5" customHeight="1" x14ac:dyDescent="0.3">
      <c r="B15" s="628"/>
      <c r="C15" s="628"/>
      <c r="D15" s="628"/>
      <c r="E15" s="628"/>
      <c r="F15" s="628"/>
      <c r="G15" s="628"/>
      <c r="I15" s="27"/>
      <c r="J15" s="99" t="s">
        <v>124</v>
      </c>
      <c r="K15" s="97" t="b">
        <v>0</v>
      </c>
      <c r="L15" s="135"/>
      <c r="M15" s="624"/>
      <c r="N15" s="49"/>
      <c r="O15" s="29"/>
      <c r="P15" s="150"/>
      <c r="Q15" s="150"/>
      <c r="R15" s="150"/>
      <c r="S15" s="150"/>
    </row>
    <row r="16" spans="2:19" ht="14.5" customHeight="1" x14ac:dyDescent="0.3">
      <c r="B16" s="628"/>
      <c r="C16" s="628"/>
      <c r="D16" s="628"/>
      <c r="E16" s="628"/>
      <c r="F16" s="628"/>
      <c r="G16" s="628"/>
      <c r="I16" s="27"/>
      <c r="J16" s="99" t="s">
        <v>71</v>
      </c>
      <c r="K16" s="97" t="b">
        <v>0</v>
      </c>
      <c r="L16" s="125"/>
      <c r="N16" s="29"/>
      <c r="P16" s="150"/>
      <c r="Q16" s="150"/>
      <c r="R16" s="150"/>
      <c r="S16" s="150"/>
    </row>
    <row r="17" spans="2:19" ht="14.5" customHeight="1" x14ac:dyDescent="0.3">
      <c r="B17" s="628"/>
      <c r="C17" s="628"/>
      <c r="D17" s="628"/>
      <c r="E17" s="628"/>
      <c r="F17" s="628"/>
      <c r="G17" s="628"/>
      <c r="I17" s="27"/>
      <c r="J17" s="100" t="s">
        <v>72</v>
      </c>
      <c r="K17" s="97" t="b">
        <v>0</v>
      </c>
      <c r="L17" s="125"/>
      <c r="N17" s="29"/>
      <c r="P17" s="150"/>
      <c r="Q17" s="150"/>
      <c r="R17" s="150"/>
      <c r="S17" s="150"/>
    </row>
    <row r="18" spans="2:19" ht="14.5" customHeight="1" x14ac:dyDescent="0.3">
      <c r="B18" s="628"/>
      <c r="C18" s="628"/>
      <c r="D18" s="628"/>
      <c r="E18" s="628"/>
      <c r="F18" s="628"/>
      <c r="G18" s="628"/>
      <c r="I18" s="27"/>
      <c r="J18" s="100" t="s">
        <v>73</v>
      </c>
      <c r="K18" s="96"/>
      <c r="L18" s="124"/>
      <c r="P18" s="150"/>
      <c r="Q18" s="150"/>
      <c r="R18" s="150"/>
      <c r="S18" s="150"/>
    </row>
    <row r="19" spans="2:19" ht="14.5" customHeight="1" x14ac:dyDescent="0.3">
      <c r="B19" s="628"/>
      <c r="C19" s="628"/>
      <c r="D19" s="628"/>
      <c r="E19" s="628"/>
      <c r="F19" s="628"/>
      <c r="G19" s="628"/>
      <c r="I19" s="27"/>
      <c r="J19" s="100" t="s">
        <v>54</v>
      </c>
      <c r="K19" s="96"/>
      <c r="L19" s="136"/>
      <c r="M19" s="55" t="s">
        <v>63</v>
      </c>
      <c r="N19" s="91"/>
      <c r="P19" s="150"/>
      <c r="Q19" s="150"/>
      <c r="R19" s="150"/>
      <c r="S19" s="150"/>
    </row>
    <row r="20" spans="2:19" ht="14.5" customHeight="1" x14ac:dyDescent="0.3">
      <c r="B20" s="628"/>
      <c r="C20" s="628"/>
      <c r="D20" s="628"/>
      <c r="E20" s="628"/>
      <c r="F20" s="628"/>
      <c r="G20" s="628"/>
      <c r="I20" s="27"/>
      <c r="J20" s="630" t="s">
        <v>78</v>
      </c>
      <c r="K20" s="630"/>
      <c r="L20" s="126"/>
      <c r="M20" s="60" t="s">
        <v>126</v>
      </c>
      <c r="N20" s="148"/>
      <c r="P20" s="150"/>
      <c r="Q20" s="150"/>
      <c r="R20" s="150"/>
      <c r="S20" s="150"/>
    </row>
    <row r="21" spans="2:19" ht="14.5" customHeight="1" x14ac:dyDescent="0.3">
      <c r="B21" s="628"/>
      <c r="C21" s="628"/>
      <c r="D21" s="628"/>
      <c r="E21" s="628"/>
      <c r="F21" s="628"/>
      <c r="G21" s="628"/>
      <c r="I21" s="27"/>
      <c r="J21" s="631"/>
      <c r="K21" s="631"/>
      <c r="L21" s="127"/>
      <c r="M21" s="60" t="s">
        <v>127</v>
      </c>
      <c r="N21" s="46"/>
      <c r="P21" s="150"/>
      <c r="Q21" s="150"/>
      <c r="R21" s="150"/>
      <c r="S21" s="150"/>
    </row>
    <row r="22" spans="2:19" ht="14.5" customHeight="1" x14ac:dyDescent="0.3">
      <c r="B22" s="628"/>
      <c r="C22" s="628"/>
      <c r="D22" s="628"/>
      <c r="E22" s="628"/>
      <c r="F22" s="628"/>
      <c r="G22" s="628"/>
      <c r="I22" s="27"/>
      <c r="J22" s="632"/>
      <c r="K22" s="632"/>
      <c r="L22" s="127"/>
      <c r="M22" s="603" t="s">
        <v>128</v>
      </c>
      <c r="N22" s="149"/>
      <c r="P22" s="150"/>
      <c r="Q22" s="150"/>
      <c r="R22" s="150"/>
      <c r="S22" s="150"/>
    </row>
    <row r="23" spans="2:19" ht="14.5" customHeight="1" x14ac:dyDescent="0.3">
      <c r="B23" s="628"/>
      <c r="C23" s="628"/>
      <c r="D23" s="628"/>
      <c r="E23" s="628"/>
      <c r="F23" s="628"/>
      <c r="G23" s="628"/>
      <c r="I23" s="27"/>
      <c r="J23" s="633" t="s">
        <v>66</v>
      </c>
      <c r="K23" s="93" t="b">
        <v>0</v>
      </c>
      <c r="L23" s="125"/>
      <c r="M23" s="29"/>
      <c r="N23" s="29"/>
      <c r="P23" s="150"/>
      <c r="Q23" s="150"/>
      <c r="R23" s="150"/>
      <c r="S23" s="150"/>
    </row>
    <row r="24" spans="2:19" ht="14.5" customHeight="1" x14ac:dyDescent="0.3">
      <c r="B24" s="628"/>
      <c r="C24" s="628"/>
      <c r="D24" s="628"/>
      <c r="E24" s="628"/>
      <c r="F24" s="628"/>
      <c r="G24" s="628"/>
      <c r="I24" s="27"/>
      <c r="J24" s="633"/>
      <c r="K24" s="93" t="b">
        <v>0</v>
      </c>
      <c r="L24" s="125"/>
      <c r="P24" s="150"/>
      <c r="Q24" s="150"/>
      <c r="R24" s="150"/>
      <c r="S24" s="150"/>
    </row>
    <row r="25" spans="2:19" ht="14.5" customHeight="1" x14ac:dyDescent="0.3">
      <c r="B25" s="628"/>
      <c r="C25" s="628"/>
      <c r="D25" s="628"/>
      <c r="E25" s="628"/>
      <c r="F25" s="628"/>
      <c r="G25" s="628"/>
      <c r="I25" s="27"/>
      <c r="J25" s="633"/>
      <c r="K25" s="93" t="b">
        <v>0</v>
      </c>
      <c r="L25" s="125"/>
      <c r="P25" s="150"/>
      <c r="Q25" s="150"/>
      <c r="R25" s="150"/>
      <c r="S25" s="150"/>
    </row>
    <row r="26" spans="2:19" ht="14.5" customHeight="1" x14ac:dyDescent="0.3">
      <c r="B26" s="628"/>
      <c r="C26" s="628"/>
      <c r="D26" s="628"/>
      <c r="E26" s="628"/>
      <c r="F26" s="628"/>
      <c r="G26" s="628"/>
      <c r="I26" s="27"/>
      <c r="J26" s="634"/>
      <c r="K26" s="94" t="b">
        <v>0</v>
      </c>
      <c r="L26" s="137"/>
      <c r="P26" s="150"/>
      <c r="Q26" s="150"/>
      <c r="R26" s="150"/>
      <c r="S26" s="150"/>
    </row>
    <row r="27" spans="2:19" ht="14.5" customHeight="1" x14ac:dyDescent="0.3">
      <c r="B27" s="628"/>
      <c r="C27" s="628"/>
      <c r="D27" s="628"/>
      <c r="E27" s="628"/>
      <c r="F27" s="628"/>
      <c r="G27" s="628"/>
      <c r="I27" s="27"/>
      <c r="J27" s="101" t="s">
        <v>104</v>
      </c>
      <c r="K27" s="95" t="b">
        <v>0</v>
      </c>
      <c r="L27" s="128"/>
      <c r="P27" s="150"/>
      <c r="Q27" s="150"/>
      <c r="R27" s="150"/>
      <c r="S27" s="150"/>
    </row>
    <row r="28" spans="2:19" ht="14.5" customHeight="1" x14ac:dyDescent="0.3">
      <c r="B28" s="629"/>
      <c r="C28" s="629"/>
      <c r="D28" s="629"/>
      <c r="E28" s="629"/>
      <c r="F28" s="629"/>
      <c r="G28" s="629"/>
      <c r="I28" s="27"/>
      <c r="J28" s="635" t="s">
        <v>755</v>
      </c>
      <c r="K28" s="635"/>
      <c r="L28" s="138"/>
      <c r="P28" s="150"/>
      <c r="Q28" s="150"/>
      <c r="R28" s="150"/>
      <c r="S28" s="150"/>
    </row>
    <row r="29" spans="2:19" ht="14.5" customHeight="1" x14ac:dyDescent="0.3">
      <c r="B29" s="636" t="s">
        <v>9</v>
      </c>
      <c r="C29" s="36" t="b">
        <v>0</v>
      </c>
      <c r="D29" s="36" t="b">
        <v>0</v>
      </c>
      <c r="E29" s="36" t="b">
        <v>0</v>
      </c>
      <c r="F29" s="36" t="b">
        <v>0</v>
      </c>
      <c r="G29" s="36" t="b">
        <v>0</v>
      </c>
      <c r="I29" s="27"/>
      <c r="J29" s="635"/>
      <c r="K29" s="635"/>
      <c r="L29" s="129"/>
      <c r="P29" s="150"/>
      <c r="Q29" s="150"/>
      <c r="R29" s="150"/>
      <c r="S29" s="150"/>
    </row>
    <row r="30" spans="2:19" ht="14.5" customHeight="1" x14ac:dyDescent="0.3">
      <c r="B30" s="637"/>
      <c r="C30" s="36" t="b">
        <v>0</v>
      </c>
      <c r="D30" s="36" t="b">
        <v>0</v>
      </c>
      <c r="E30" s="36" t="b">
        <v>0</v>
      </c>
      <c r="F30" s="36" t="b">
        <v>0</v>
      </c>
      <c r="G30" s="43" t="b">
        <v>0</v>
      </c>
      <c r="I30" s="27"/>
      <c r="J30" s="639" t="s">
        <v>56</v>
      </c>
      <c r="K30" s="640"/>
      <c r="L30" s="130"/>
      <c r="P30" s="150"/>
      <c r="Q30" s="150"/>
      <c r="R30" s="150"/>
      <c r="S30" s="150"/>
    </row>
    <row r="31" spans="2:19" ht="14.5" customHeight="1" x14ac:dyDescent="0.3">
      <c r="B31" s="638"/>
      <c r="C31" s="36" t="b">
        <v>0</v>
      </c>
      <c r="D31" s="36" t="b">
        <v>0</v>
      </c>
      <c r="E31" s="36"/>
      <c r="F31" s="36"/>
      <c r="G31" s="146" t="str">
        <f>IF('CRD-02'!$C$29,"PR, ","") &amp; IF('CRD-02'!$D$29,"PO, ","") &amp; IF('CRD-02'!$E$29,"UP, ","") &amp; IF('CRD-02'!$F$29,"RC, ","") &amp; IF('CRD-02'!$G$29,"INV/IR, ","") &amp; IF('CRD-02'!$C$30,"SH, ","") &amp; IF('CRD-02'!$D$30,"C, ","") &amp; IF('CRD-02'!$E$30,"CAT, ","") &amp; IF('CRD-02'!$F$30,"WF, ","") &amp; IF('CRD-02'!$G$30,"INTEG, ","")&amp; IF('CRD-02'!$C$31,"AN, ","")&amp; IF('CRD-02'!$D$31,"REP, ","")</f>
        <v/>
      </c>
      <c r="I31" s="27"/>
      <c r="J31" s="641"/>
      <c r="K31" s="642"/>
      <c r="L31" s="132"/>
      <c r="P31" s="150"/>
      <c r="Q31" s="150"/>
      <c r="R31" s="150"/>
      <c r="S31" s="150"/>
    </row>
    <row r="32" spans="2:19" ht="14.5" customHeight="1" x14ac:dyDescent="0.3">
      <c r="B32" s="593" t="s">
        <v>744</v>
      </c>
      <c r="C32" s="120"/>
      <c r="D32" s="120"/>
      <c r="E32" s="120"/>
      <c r="F32" s="120"/>
      <c r="G32" s="120"/>
      <c r="H32" s="29"/>
      <c r="I32" s="27"/>
      <c r="J32" s="643"/>
      <c r="K32" s="644"/>
      <c r="L32" s="133"/>
      <c r="P32" s="150"/>
      <c r="Q32" s="150"/>
      <c r="R32" s="150"/>
      <c r="S32" s="150"/>
    </row>
    <row r="33" spans="2:19" s="37" customFormat="1" ht="14.5" customHeight="1" x14ac:dyDescent="0.3">
      <c r="B33" s="585" t="s">
        <v>746</v>
      </c>
      <c r="C33" s="408"/>
      <c r="D33" s="408"/>
      <c r="E33" s="408"/>
      <c r="F33" s="408"/>
      <c r="G33" s="409" t="str">
        <f>IF(C32 &lt;&gt; "", C32, "") &amp; IF(D32 &lt;&gt; "", CONCATENATE(", ",D32), "") &amp; IF(E32 &lt;&gt; "", CONCATENATE(", ",E32), "") &amp; IF(F32 &lt;&gt; "", CONCATENATE(", ",F32), "") &amp; IF(G32 &lt;&gt; "", CONCATENATE(", ",G32), "")</f>
        <v/>
      </c>
      <c r="H33" s="27"/>
      <c r="I33" s="27"/>
      <c r="J33" s="645" t="s">
        <v>55</v>
      </c>
      <c r="K33" s="646"/>
      <c r="L33" s="126"/>
      <c r="P33" s="150"/>
      <c r="Q33" s="150"/>
      <c r="R33" s="150"/>
      <c r="S33" s="150"/>
    </row>
    <row r="34" spans="2:19" s="37" customFormat="1" ht="14.5" customHeight="1" x14ac:dyDescent="0.3">
      <c r="B34" s="45" t="s">
        <v>68</v>
      </c>
      <c r="C34" s="38"/>
      <c r="D34" s="38"/>
      <c r="E34" s="38"/>
      <c r="F34" s="38"/>
      <c r="G34" s="38"/>
      <c r="H34" s="27"/>
      <c r="I34" s="27"/>
      <c r="J34" s="641"/>
      <c r="K34" s="642"/>
      <c r="L34" s="139"/>
      <c r="P34" s="150"/>
      <c r="Q34" s="150"/>
      <c r="R34" s="150"/>
      <c r="S34" s="150"/>
    </row>
    <row r="35" spans="2:19" ht="14.5" customHeight="1" x14ac:dyDescent="0.3">
      <c r="B35" s="647" t="s">
        <v>69</v>
      </c>
      <c r="C35" s="648"/>
      <c r="D35" s="648"/>
      <c r="E35" s="648"/>
      <c r="F35" s="648"/>
      <c r="G35" s="649"/>
      <c r="I35" s="27"/>
      <c r="J35" s="643"/>
      <c r="K35" s="644"/>
      <c r="L35" s="131"/>
      <c r="P35" s="150"/>
      <c r="Q35" s="150"/>
      <c r="R35" s="150"/>
      <c r="S35" s="150"/>
    </row>
    <row r="36" spans="2:19" ht="14.5" customHeight="1" x14ac:dyDescent="0.3">
      <c r="B36" s="650" t="s">
        <v>760</v>
      </c>
      <c r="C36" s="651"/>
      <c r="D36" s="651"/>
      <c r="E36" s="651"/>
      <c r="F36" s="651"/>
      <c r="G36" s="652"/>
      <c r="I36" s="27"/>
      <c r="J36" s="645" t="s">
        <v>57</v>
      </c>
      <c r="K36" s="646"/>
      <c r="L36" s="126"/>
      <c r="P36" s="150"/>
      <c r="Q36" s="150"/>
      <c r="R36" s="150"/>
      <c r="S36" s="150"/>
    </row>
    <row r="37" spans="2:19" ht="14.5" customHeight="1" x14ac:dyDescent="0.3">
      <c r="B37" s="653"/>
      <c r="C37" s="654"/>
      <c r="D37" s="654"/>
      <c r="E37" s="654"/>
      <c r="F37" s="654"/>
      <c r="G37" s="655"/>
      <c r="I37" s="27"/>
      <c r="J37" s="656"/>
      <c r="K37" s="657"/>
      <c r="L37" s="134"/>
      <c r="P37" s="150"/>
      <c r="Q37" s="150"/>
      <c r="R37" s="150"/>
      <c r="S37" s="150"/>
    </row>
    <row r="38" spans="2:19" ht="14.5" customHeight="1" x14ac:dyDescent="0.3">
      <c r="B38" s="653"/>
      <c r="C38" s="654"/>
      <c r="D38" s="654"/>
      <c r="E38" s="654"/>
      <c r="F38" s="654"/>
      <c r="G38" s="655"/>
      <c r="I38" s="27"/>
      <c r="J38" s="658"/>
      <c r="K38" s="659"/>
      <c r="L38" s="134"/>
      <c r="P38" s="150"/>
      <c r="Q38" s="150"/>
      <c r="R38" s="150"/>
      <c r="S38" s="150"/>
    </row>
    <row r="39" spans="2:19" ht="14.5" customHeight="1" x14ac:dyDescent="0.3">
      <c r="B39" s="653"/>
      <c r="C39" s="654"/>
      <c r="D39" s="654"/>
      <c r="E39" s="654"/>
      <c r="F39" s="654"/>
      <c r="G39" s="655"/>
      <c r="I39" s="27"/>
      <c r="J39" s="606" t="s">
        <v>65</v>
      </c>
      <c r="K39" s="607"/>
      <c r="L39" s="126"/>
      <c r="P39" s="150"/>
      <c r="Q39" s="150"/>
      <c r="R39" s="150"/>
      <c r="S39" s="150"/>
    </row>
    <row r="40" spans="2:19" ht="14.5" customHeight="1" x14ac:dyDescent="0.3">
      <c r="B40" s="653"/>
      <c r="C40" s="654"/>
      <c r="D40" s="654"/>
      <c r="E40" s="654"/>
      <c r="F40" s="654"/>
      <c r="G40" s="655"/>
      <c r="I40" s="27"/>
      <c r="J40" s="656"/>
      <c r="K40" s="657"/>
      <c r="L40" s="141"/>
      <c r="P40" s="150"/>
      <c r="Q40" s="150"/>
      <c r="R40" s="150"/>
      <c r="S40" s="150"/>
    </row>
    <row r="41" spans="2:19" ht="14.5" customHeight="1" x14ac:dyDescent="0.3">
      <c r="B41" s="653"/>
      <c r="C41" s="654"/>
      <c r="D41" s="654"/>
      <c r="E41" s="654"/>
      <c r="F41" s="654"/>
      <c r="G41" s="655"/>
      <c r="I41" s="27"/>
      <c r="J41" s="658"/>
      <c r="K41" s="659"/>
      <c r="L41" s="134"/>
      <c r="P41" s="150"/>
      <c r="Q41" s="150"/>
      <c r="R41" s="150"/>
      <c r="S41" s="150"/>
    </row>
    <row r="42" spans="2:19" ht="14.5" customHeight="1" x14ac:dyDescent="0.3">
      <c r="B42" s="653"/>
      <c r="C42" s="654"/>
      <c r="D42" s="654"/>
      <c r="E42" s="654"/>
      <c r="F42" s="654"/>
      <c r="G42" s="655"/>
      <c r="I42" s="27"/>
      <c r="J42" s="645" t="s">
        <v>74</v>
      </c>
      <c r="K42" s="646"/>
      <c r="L42" s="126"/>
      <c r="P42" s="150"/>
      <c r="Q42" s="150"/>
      <c r="R42" s="150"/>
      <c r="S42" s="150"/>
    </row>
    <row r="43" spans="2:19" ht="14.5" customHeight="1" x14ac:dyDescent="0.3">
      <c r="B43" s="653"/>
      <c r="C43" s="654"/>
      <c r="D43" s="654"/>
      <c r="E43" s="654"/>
      <c r="F43" s="654"/>
      <c r="G43" s="655"/>
      <c r="I43" s="27"/>
      <c r="J43" s="660"/>
      <c r="K43" s="661"/>
      <c r="L43" s="123"/>
      <c r="P43" s="150"/>
      <c r="Q43" s="150"/>
      <c r="R43" s="150"/>
      <c r="S43" s="150"/>
    </row>
    <row r="44" spans="2:19" ht="14.5" customHeight="1" x14ac:dyDescent="0.3">
      <c r="B44" s="60" t="s">
        <v>37</v>
      </c>
      <c r="C44" s="664"/>
      <c r="D44" s="664"/>
      <c r="E44" s="664"/>
      <c r="F44" s="61" t="s">
        <v>759</v>
      </c>
      <c r="G44" s="143"/>
      <c r="I44" s="27"/>
      <c r="J44" s="656"/>
      <c r="K44" s="657"/>
      <c r="L44" s="123"/>
      <c r="P44" s="150"/>
      <c r="Q44" s="150"/>
      <c r="R44" s="150"/>
      <c r="S44" s="150"/>
    </row>
    <row r="45" spans="2:19" ht="21" customHeight="1" x14ac:dyDescent="0.3">
      <c r="B45" s="60"/>
      <c r="C45" s="664"/>
      <c r="D45" s="664"/>
      <c r="E45" s="664"/>
      <c r="F45" s="598"/>
      <c r="G45" s="596"/>
      <c r="I45" s="27"/>
      <c r="J45" s="656"/>
      <c r="K45" s="657"/>
      <c r="L45" s="123"/>
      <c r="P45" s="150"/>
      <c r="Q45" s="150"/>
      <c r="R45" s="150"/>
      <c r="S45" s="150"/>
    </row>
    <row r="46" spans="2:19" ht="14.5" customHeight="1" x14ac:dyDescent="0.3">
      <c r="B46" s="666" t="s">
        <v>129</v>
      </c>
      <c r="C46" s="666"/>
      <c r="D46" s="666"/>
      <c r="E46" s="666"/>
      <c r="F46" s="666"/>
      <c r="G46" s="666"/>
      <c r="I46" s="27"/>
      <c r="J46" s="656"/>
      <c r="K46" s="657"/>
      <c r="L46" s="123"/>
      <c r="P46" s="150"/>
      <c r="Q46" s="150"/>
      <c r="R46" s="150"/>
      <c r="S46" s="150"/>
    </row>
    <row r="47" spans="2:19" ht="14.5" customHeight="1" x14ac:dyDescent="0.3">
      <c r="I47" s="27"/>
      <c r="J47" s="656"/>
      <c r="K47" s="657"/>
      <c r="L47" s="134"/>
      <c r="P47" s="150"/>
      <c r="Q47" s="150"/>
      <c r="R47" s="150"/>
      <c r="S47" s="150"/>
    </row>
    <row r="48" spans="2:19" ht="14.5" customHeight="1" x14ac:dyDescent="0.3">
      <c r="B48" s="45" t="s">
        <v>766</v>
      </c>
      <c r="C48" s="38"/>
      <c r="D48" s="38"/>
      <c r="E48" s="38"/>
      <c r="F48" s="38"/>
      <c r="G48" s="38"/>
      <c r="I48" s="27"/>
      <c r="J48" s="656"/>
      <c r="K48" s="657"/>
      <c r="L48" s="140"/>
      <c r="P48" s="150"/>
      <c r="Q48" s="150"/>
      <c r="R48" s="150"/>
      <c r="S48" s="150"/>
    </row>
    <row r="49" spans="2:19" ht="14.5" customHeight="1" x14ac:dyDescent="0.3">
      <c r="B49" s="45"/>
      <c r="C49" s="38"/>
      <c r="D49" s="38"/>
      <c r="E49" s="38"/>
      <c r="F49" s="38"/>
      <c r="G49" s="38"/>
      <c r="I49" s="27"/>
      <c r="J49" s="662"/>
      <c r="K49" s="663"/>
      <c r="L49" s="134"/>
      <c r="P49" s="150"/>
      <c r="Q49" s="150"/>
      <c r="R49" s="150"/>
      <c r="S49" s="150"/>
    </row>
    <row r="50" spans="2:19" ht="14.5" customHeight="1" x14ac:dyDescent="0.3">
      <c r="B50" s="60" t="s">
        <v>756</v>
      </c>
      <c r="C50" s="604"/>
      <c r="D50" s="60" t="s">
        <v>765</v>
      </c>
      <c r="E50" s="60"/>
      <c r="F50" s="60" t="s">
        <v>757</v>
      </c>
      <c r="G50" s="597">
        <v>0</v>
      </c>
      <c r="I50" s="27"/>
      <c r="J50" s="90"/>
      <c r="K50" s="90"/>
      <c r="L50" s="90"/>
      <c r="P50" s="150"/>
      <c r="Q50" s="150"/>
      <c r="R50" s="150"/>
      <c r="S50" s="150"/>
    </row>
    <row r="51" spans="2:19" x14ac:dyDescent="0.3">
      <c r="B51" s="667" t="s">
        <v>758</v>
      </c>
      <c r="C51" s="667"/>
      <c r="D51" s="667"/>
      <c r="E51" s="667"/>
      <c r="F51" s="667"/>
      <c r="G51" s="667"/>
      <c r="J51" s="53"/>
      <c r="K51" s="53"/>
    </row>
    <row r="52" spans="2:19" x14ac:dyDescent="0.3">
      <c r="B52" s="668"/>
      <c r="C52" s="668"/>
      <c r="D52" s="668"/>
      <c r="E52" s="668"/>
      <c r="F52" s="668"/>
      <c r="G52" s="668"/>
      <c r="J52" s="54"/>
      <c r="K52" s="54"/>
    </row>
    <row r="53" spans="2:19" x14ac:dyDescent="0.3">
      <c r="B53" s="594"/>
      <c r="C53" s="594"/>
      <c r="D53" s="594"/>
      <c r="E53" s="594"/>
      <c r="F53" s="594"/>
      <c r="G53" s="594"/>
      <c r="J53" s="53"/>
      <c r="K53" s="53"/>
    </row>
    <row r="54" spans="2:19" x14ac:dyDescent="0.3">
      <c r="B54" s="594"/>
      <c r="C54" s="594"/>
      <c r="D54" s="594"/>
      <c r="E54" s="594"/>
      <c r="F54" s="594"/>
      <c r="G54" s="594"/>
      <c r="J54" s="669"/>
      <c r="K54" s="669"/>
    </row>
    <row r="55" spans="2:19" x14ac:dyDescent="0.3">
      <c r="B55" s="594"/>
      <c r="C55" s="594"/>
      <c r="D55" s="594"/>
      <c r="E55" s="594"/>
      <c r="F55" s="594"/>
      <c r="G55" s="594"/>
      <c r="J55" s="669"/>
      <c r="K55" s="669"/>
    </row>
    <row r="56" spans="2:19" ht="0.75" customHeight="1" x14ac:dyDescent="0.3">
      <c r="B56" s="594"/>
      <c r="C56" s="594"/>
      <c r="D56" s="594"/>
      <c r="E56" s="594"/>
      <c r="F56" s="594"/>
      <c r="G56" s="594"/>
      <c r="J56" s="670"/>
      <c r="K56" s="670"/>
    </row>
    <row r="57" spans="2:19" x14ac:dyDescent="0.3">
      <c r="B57" s="594"/>
      <c r="C57" s="594"/>
      <c r="D57" s="594"/>
      <c r="E57" s="594"/>
      <c r="F57" s="594"/>
      <c r="G57" s="594"/>
      <c r="J57" s="665"/>
      <c r="K57" s="665"/>
    </row>
    <row r="58" spans="2:19" x14ac:dyDescent="0.3">
      <c r="B58" s="594"/>
      <c r="C58" s="594"/>
      <c r="D58" s="594"/>
      <c r="E58" s="594"/>
      <c r="F58" s="594"/>
      <c r="G58" s="594"/>
      <c r="J58" s="608"/>
      <c r="K58" s="608"/>
    </row>
    <row r="59" spans="2:19" x14ac:dyDescent="0.3">
      <c r="B59" s="594"/>
      <c r="C59" s="594"/>
      <c r="D59" s="594"/>
      <c r="E59" s="594"/>
      <c r="F59" s="594"/>
      <c r="G59" s="594"/>
      <c r="J59" s="671"/>
      <c r="K59" s="671"/>
    </row>
    <row r="60" spans="2:19" x14ac:dyDescent="0.3">
      <c r="B60" s="594"/>
      <c r="C60" s="594"/>
      <c r="D60" s="594"/>
      <c r="E60" s="594"/>
      <c r="F60" s="594"/>
      <c r="G60" s="594"/>
      <c r="J60" s="672"/>
      <c r="K60" s="672"/>
    </row>
    <row r="61" spans="2:19" x14ac:dyDescent="0.3">
      <c r="B61" s="594"/>
      <c r="C61" s="594"/>
      <c r="D61" s="594"/>
      <c r="E61" s="594"/>
      <c r="F61" s="594"/>
      <c r="G61" s="594"/>
      <c r="J61" s="665"/>
      <c r="K61" s="665"/>
    </row>
    <row r="62" spans="2:19" x14ac:dyDescent="0.3">
      <c r="B62" s="594"/>
      <c r="C62" s="594"/>
      <c r="D62" s="594"/>
      <c r="E62" s="594"/>
      <c r="F62" s="594"/>
      <c r="G62" s="594"/>
      <c r="J62" s="665"/>
      <c r="K62" s="665"/>
    </row>
    <row r="63" spans="2:19" x14ac:dyDescent="0.3">
      <c r="B63" s="594"/>
      <c r="C63" s="594"/>
      <c r="D63" s="594"/>
      <c r="E63" s="594"/>
      <c r="F63" s="594"/>
      <c r="G63" s="594"/>
      <c r="J63" s="665"/>
      <c r="K63" s="665"/>
    </row>
    <row r="64" spans="2:19" x14ac:dyDescent="0.3">
      <c r="B64" s="594"/>
      <c r="C64" s="594"/>
      <c r="D64" s="594"/>
      <c r="E64" s="594"/>
      <c r="F64" s="594"/>
      <c r="G64" s="594"/>
      <c r="J64" s="665"/>
      <c r="K64" s="665"/>
    </row>
    <row r="65" spans="2:11" x14ac:dyDescent="0.3">
      <c r="B65" s="594"/>
      <c r="C65" s="594"/>
      <c r="D65" s="594"/>
      <c r="E65" s="594"/>
      <c r="F65" s="594"/>
      <c r="G65" s="594"/>
      <c r="J65" s="665"/>
      <c r="K65" s="665"/>
    </row>
    <row r="66" spans="2:11" x14ac:dyDescent="0.3">
      <c r="B66" s="594"/>
      <c r="C66" s="594"/>
      <c r="D66" s="594"/>
      <c r="E66" s="594"/>
      <c r="F66" s="594"/>
      <c r="G66" s="594"/>
      <c r="J66" s="665"/>
      <c r="K66" s="665"/>
    </row>
    <row r="67" spans="2:11" x14ac:dyDescent="0.3">
      <c r="B67" s="594"/>
      <c r="C67" s="594"/>
      <c r="D67" s="594"/>
      <c r="E67" s="594"/>
      <c r="F67" s="594"/>
      <c r="G67" s="594"/>
      <c r="J67" s="665"/>
      <c r="K67" s="665"/>
    </row>
  </sheetData>
  <sheetProtection formatCells="0" formatColumns="0" formatRows="0" insertColumns="0" insertRows="0" insertHyperlinks="0" autoFilter="0"/>
  <dataConsolidate link="1"/>
  <mergeCells count="42">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 ref="B36:G43"/>
    <mergeCell ref="J36:K36"/>
    <mergeCell ref="J37:K38"/>
    <mergeCell ref="J40:K41"/>
    <mergeCell ref="J42:K42"/>
    <mergeCell ref="J43:K49"/>
    <mergeCell ref="C44:E44"/>
    <mergeCell ref="J30:K30"/>
    <mergeCell ref="J31:K32"/>
    <mergeCell ref="J33:K33"/>
    <mergeCell ref="J34:K35"/>
    <mergeCell ref="B35:G35"/>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s>
  <dataValidations count="17">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87EFABA2-75D4-4D0B-8CC3-1D15F90365DA}"/>
    <dataValidation allowBlank="1" showInputMessage="1" showErrorMessage="1" promptTitle="How to specify Default value" prompt="Default value can be fixed (constant) or defined by expression. The expression can be specified with just simple words." sqref="K19" xr:uid="{1E8324F7-E2DC-40E5-A36F-B7BD195713A3}"/>
    <dataValidation type="list" allowBlank="1" showInputMessage="1" promptTitle="How to set field Type" prompt="Select requested field type. If it needs to be a new FMD or any type which is not in the dropdown, set it manually." sqref="K13" xr:uid="{EE57C238-2E40-4FBC-B051-E5BEE44334A2}">
      <formula1>Type</formula1>
    </dataValidation>
    <dataValidation allowBlank="1" showInputMessage="1" showErrorMessage="1" promptTitle="How to add description" prompt="Put a brief description of the requirement here. If custom field(s) needs to be created, use Custom field details table(s) and specify all details there." sqref="B15:G28" xr:uid="{5F1C8DF7-01B1-4C85-BBEC-5E854C1554F8}"/>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D5368848-914A-4D5E-AD2F-E2ACEF74760F}"/>
    <dataValidation allowBlank="1" showInputMessage="1" showErrorMessage="1" promptTitle="How to set Editability condition" prompt="If there is any specific requirement under which condition the field needs to be editable, describe the logic here." sqref="J34:K35" xr:uid="{773DE67A-843A-478B-BA93-A2AF9A86C64B}"/>
    <dataValidation allowBlank="1" showInputMessage="1" showErrorMessage="1" promptTitle="How to set Visibility condition" prompt="If there is any specific requirement under which condition the field needs to be displayed, describe the logic here." sqref="J31:K32" xr:uid="{1BE8A5F0-7FAA-4F5B-9F44-904118DDF3FF}"/>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C68A0327-7A1E-49C2-9802-07568323D6D3}"/>
    <dataValidation allowBlank="1" showInputMessage="1" showErrorMessage="1" promptTitle="How to set other requirements" prompt="Additional requirements like enumerations, split criteria etc. need to be specified here." sqref="J43:K50" xr:uid="{14FD759F-DB34-4D79-9E0D-1F624267BDB3}"/>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B08A08CE-54F9-4E83-BF27-343A3D36A58C}">
      <formula1>Realm</formula1>
    </dataValidation>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8EDE16D1-773E-4F73-95EA-28B03052B51A}"/>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10F745E2-D11B-4AC0-801B-58CDD9E4BD3D}"/>
    <dataValidation allowBlank="1" showInputMessage="1" showErrorMessage="1" promptTitle="How to set Technical name" prompt="CRD submitter can specify the technical name. If not specified, tech lead will set it when building the customization." sqref="K12" xr:uid="{B984FA4F-C10C-46AA-9859-BC9726FFE1BD}"/>
    <dataValidation allowBlank="1" showInputMessage="1" showErrorMessage="1" promptTitle="How to calculate fields count" prompt="Calculate cost of the customization based on Delivery Guidelines_Chargeable Custom Fields document" sqref="G44:G45" xr:uid="{3163A5A6-B2BB-498F-8CD2-59511F25C9C8}"/>
    <dataValidation type="list" allowBlank="1" showInputMessage="1" sqref="D32:G32" xr:uid="{4DF53820-5E70-41DE-93B9-6E1327D763F0}">
      <formula1>Realm</formula1>
    </dataValidation>
    <dataValidation allowBlank="1" showInputMessage="1" showErrorMessage="1" promptTitle="How to add technical description" prompt="Technical description needs to be added by tech lead to sumarize what has been technically done." sqref="B36:G43" xr:uid="{D0732FB5-933C-4E82-9CFC-CA7612BED636}"/>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D40DB3E9-3600-4802-ABEA-3E75DB8D2EB7}">
      <formula1>Object</formula1>
    </dataValidation>
  </dataValidations>
  <hyperlinks>
    <hyperlink ref="B1" location="CRD_Overview!A1" display="Go to CRD Overview" xr:uid="{265FB91F-CFEA-4ECE-B056-E579B059C283}"/>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025"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1025026"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1025027"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1025028"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1025029"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1025030"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1025031"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1025032"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1025033"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1025034"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1025035"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1025036"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1025037"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1025038"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1025039"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1025040"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1025041"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1025042"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1025043"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1025044"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1025045"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04B0A-FD54-4514-9864-C3F12675FCBC}">
  <sheetPr>
    <tabColor rgb="FFFF0000"/>
    <outlinePr summaryBelow="0" summaryRight="0"/>
  </sheetPr>
  <dimension ref="B1:S67"/>
  <sheetViews>
    <sheetView showGridLines="0" zoomScaleNormal="100" workbookViewId="0">
      <selection activeCell="C10" sqref="B10:G28"/>
    </sheetView>
  </sheetViews>
  <sheetFormatPr defaultColWidth="9.1796875" defaultRowHeight="14" outlineLevelCol="1" x14ac:dyDescent="0.3"/>
  <cols>
    <col min="1" max="1" width="0.81640625" style="22" customWidth="1"/>
    <col min="2" max="2" width="17.1796875" style="22" customWidth="1"/>
    <col min="3" max="5" width="15.7265625" style="22" customWidth="1"/>
    <col min="6" max="6" width="20" style="22" customWidth="1"/>
    <col min="7" max="7" width="15.7265625" style="22" customWidth="1"/>
    <col min="8" max="9" width="2.54296875" style="22" customWidth="1"/>
    <col min="10" max="10" width="20.54296875" style="23" customWidth="1" outlineLevel="1"/>
    <col min="11" max="11" width="22.54296875" style="22" customWidth="1" outlineLevel="1"/>
    <col min="12" max="12" width="3" style="37" customWidth="1" outlineLevel="1"/>
    <col min="13" max="13" width="20.54296875" style="22" customWidth="1" outlineLevel="1"/>
    <col min="14" max="14" width="20.453125" style="22" customWidth="1" outlineLevel="1"/>
    <col min="15" max="15" width="2.54296875" style="22" customWidth="1"/>
    <col min="16" max="19" width="25.54296875" style="22" customWidth="1" outlineLevel="1"/>
    <col min="20" max="16384" width="9.1796875" style="22"/>
  </cols>
  <sheetData>
    <row r="1" spans="2:19" s="23" customFormat="1" ht="15" customHeight="1" x14ac:dyDescent="0.35">
      <c r="B1" s="595" t="s">
        <v>15</v>
      </c>
      <c r="L1" s="28"/>
    </row>
    <row r="2" spans="2:19" ht="5.25" customHeight="1" x14ac:dyDescent="0.3">
      <c r="L2" s="27"/>
    </row>
    <row r="3" spans="2:19" ht="15" customHeight="1" x14ac:dyDescent="0.3">
      <c r="B3" s="25"/>
      <c r="C3" s="25"/>
      <c r="D3" s="25"/>
      <c r="E3" s="25"/>
      <c r="F3" s="25"/>
      <c r="G3" s="25"/>
      <c r="J3" s="410" t="s">
        <v>554</v>
      </c>
      <c r="K3" s="411"/>
      <c r="L3" s="27"/>
    </row>
    <row r="4" spans="2:19" ht="14.5" customHeight="1" x14ac:dyDescent="0.3">
      <c r="B4" s="39" t="s">
        <v>13</v>
      </c>
      <c r="C4" s="24"/>
      <c r="D4" s="25"/>
      <c r="E4" s="25"/>
      <c r="F4" s="25"/>
      <c r="G4" s="25"/>
      <c r="J4" s="410" t="s">
        <v>555</v>
      </c>
      <c r="K4" s="411"/>
      <c r="L4" s="27"/>
      <c r="M4" s="613" t="s">
        <v>754</v>
      </c>
      <c r="N4" s="613"/>
    </row>
    <row r="5" spans="2:19" ht="14.5" customHeight="1" x14ac:dyDescent="0.3">
      <c r="B5" s="40" t="s">
        <v>67</v>
      </c>
      <c r="C5" s="24"/>
      <c r="D5" s="25"/>
      <c r="E5" s="25"/>
      <c r="F5" s="25"/>
      <c r="G5" s="25"/>
      <c r="J5" s="613" t="s">
        <v>764</v>
      </c>
      <c r="K5" s="613"/>
      <c r="L5" s="27"/>
      <c r="M5" s="613"/>
      <c r="N5" s="613"/>
    </row>
    <row r="6" spans="2:19" ht="15" customHeight="1" x14ac:dyDescent="0.3">
      <c r="B6" s="41" t="s">
        <v>1</v>
      </c>
      <c r="C6" s="34" t="str">
        <f>CRD_Overview!D1</f>
        <v>Customer Name</v>
      </c>
      <c r="D6" s="25"/>
      <c r="E6" s="25"/>
      <c r="F6" s="25"/>
      <c r="G6" s="42"/>
      <c r="J6" s="613"/>
      <c r="K6" s="613"/>
      <c r="L6" s="27"/>
      <c r="M6" s="613"/>
      <c r="N6" s="613"/>
    </row>
    <row r="7" spans="2:19" x14ac:dyDescent="0.3">
      <c r="B7" s="41" t="s">
        <v>2</v>
      </c>
      <c r="C7" s="34" t="str">
        <f>CRD_Overview!D2</f>
        <v>Buying &amp; Invoicing</v>
      </c>
      <c r="D7" s="25"/>
      <c r="E7" s="25"/>
      <c r="F7" s="25"/>
      <c r="G7" s="25"/>
      <c r="J7" s="613"/>
      <c r="K7" s="613"/>
      <c r="L7" s="27"/>
      <c r="M7" s="613"/>
      <c r="N7" s="613"/>
    </row>
    <row r="8" spans="2:19" x14ac:dyDescent="0.3">
      <c r="B8" s="41" t="s">
        <v>6</v>
      </c>
      <c r="C8" s="35" t="str">
        <f ca="1">MID(CELL("filename",A1),FIND("]",CELL("filename",A1))+1,255)</f>
        <v>CRD-03</v>
      </c>
      <c r="D8" s="25"/>
      <c r="E8" s="25"/>
      <c r="F8" s="25"/>
      <c r="G8" s="25"/>
      <c r="K8" s="92"/>
      <c r="L8" s="27"/>
    </row>
    <row r="9" spans="2:19" x14ac:dyDescent="0.3">
      <c r="B9" s="25"/>
      <c r="C9" s="25"/>
      <c r="D9" s="25"/>
      <c r="E9" s="25"/>
      <c r="F9" s="25"/>
      <c r="G9" s="25"/>
      <c r="I9" s="121" t="s">
        <v>115</v>
      </c>
      <c r="J9" s="614" t="s">
        <v>70</v>
      </c>
      <c r="K9" s="615"/>
      <c r="L9" s="89"/>
      <c r="M9" s="103" t="s">
        <v>77</v>
      </c>
      <c r="N9" s="98"/>
      <c r="O9" s="29"/>
      <c r="P9" s="616" t="s">
        <v>8</v>
      </c>
      <c r="Q9" s="616"/>
      <c r="R9" s="616"/>
      <c r="S9" s="616"/>
    </row>
    <row r="10" spans="2:19" ht="14.5" customHeight="1" x14ac:dyDescent="0.3">
      <c r="B10" s="617" t="s">
        <v>121</v>
      </c>
      <c r="C10" s="619"/>
      <c r="D10" s="619"/>
      <c r="E10" s="619"/>
      <c r="F10" s="619"/>
      <c r="G10" s="620"/>
      <c r="I10" s="27"/>
      <c r="J10" s="605" t="s">
        <v>119</v>
      </c>
      <c r="K10" s="102"/>
      <c r="L10" s="124"/>
      <c r="M10" s="48" t="s">
        <v>125</v>
      </c>
      <c r="N10" s="44"/>
      <c r="O10" s="29"/>
      <c r="P10" s="150"/>
      <c r="Q10" s="150"/>
      <c r="R10" s="150"/>
      <c r="S10" s="150"/>
    </row>
    <row r="11" spans="2:19" ht="14.5" customHeight="1" x14ac:dyDescent="0.3">
      <c r="B11" s="618"/>
      <c r="C11" s="621"/>
      <c r="D11" s="621"/>
      <c r="E11" s="621"/>
      <c r="F11" s="621"/>
      <c r="G11" s="622"/>
      <c r="I11" s="27"/>
      <c r="J11" s="99" t="s">
        <v>118</v>
      </c>
      <c r="K11" s="96"/>
      <c r="L11" s="124"/>
      <c r="M11" s="623" t="s">
        <v>76</v>
      </c>
      <c r="N11" s="46"/>
      <c r="O11" s="29"/>
      <c r="P11" s="150"/>
      <c r="Q11" s="150"/>
      <c r="R11" s="150"/>
      <c r="S11" s="150"/>
    </row>
    <row r="12" spans="2:19" ht="14.5" customHeight="1" x14ac:dyDescent="0.3">
      <c r="B12" s="609" t="s">
        <v>122</v>
      </c>
      <c r="C12" s="625" t="s">
        <v>763</v>
      </c>
      <c r="D12" s="625"/>
      <c r="E12" s="625"/>
      <c r="F12" s="625"/>
      <c r="G12" s="626"/>
      <c r="I12" s="27"/>
      <c r="J12" s="99" t="s">
        <v>52</v>
      </c>
      <c r="K12" s="96" t="s">
        <v>11</v>
      </c>
      <c r="L12" s="124"/>
      <c r="M12" s="624"/>
      <c r="N12" s="46"/>
      <c r="O12" s="29"/>
      <c r="P12" s="150"/>
      <c r="Q12" s="150"/>
      <c r="R12" s="150"/>
      <c r="S12" s="150"/>
    </row>
    <row r="13" spans="2:19" ht="14.5" customHeight="1" x14ac:dyDescent="0.3">
      <c r="B13" s="609" t="s">
        <v>761</v>
      </c>
      <c r="C13" s="625" t="s">
        <v>762</v>
      </c>
      <c r="D13" s="625"/>
      <c r="E13" s="625"/>
      <c r="F13" s="625"/>
      <c r="G13" s="626"/>
      <c r="I13" s="27"/>
      <c r="J13" s="99" t="s">
        <v>120</v>
      </c>
      <c r="K13" s="96"/>
      <c r="L13" s="122"/>
      <c r="M13" s="624"/>
      <c r="N13" s="46"/>
      <c r="O13" s="29"/>
      <c r="P13" s="150"/>
      <c r="Q13" s="150"/>
      <c r="R13" s="150"/>
      <c r="S13" s="150"/>
    </row>
    <row r="14" spans="2:19" ht="14.5" customHeight="1" x14ac:dyDescent="0.3">
      <c r="B14" s="627" t="s">
        <v>123</v>
      </c>
      <c r="C14" s="627"/>
      <c r="D14" s="627"/>
      <c r="E14" s="627"/>
      <c r="F14" s="627"/>
      <c r="G14" s="627"/>
      <c r="I14" s="27"/>
      <c r="J14" s="99" t="s">
        <v>53</v>
      </c>
      <c r="K14" s="97" t="b">
        <v>0</v>
      </c>
      <c r="L14" s="125"/>
      <c r="M14" s="624"/>
      <c r="N14" s="46"/>
      <c r="O14" s="29"/>
      <c r="P14" s="150"/>
      <c r="Q14" s="150"/>
      <c r="R14" s="150"/>
      <c r="S14" s="150"/>
    </row>
    <row r="15" spans="2:19" ht="14.5" customHeight="1" x14ac:dyDescent="0.3">
      <c r="B15" s="628"/>
      <c r="C15" s="628"/>
      <c r="D15" s="628"/>
      <c r="E15" s="628"/>
      <c r="F15" s="628"/>
      <c r="G15" s="628"/>
      <c r="I15" s="27"/>
      <c r="J15" s="99" t="s">
        <v>124</v>
      </c>
      <c r="K15" s="97" t="b">
        <v>0</v>
      </c>
      <c r="L15" s="135"/>
      <c r="M15" s="624"/>
      <c r="N15" s="49"/>
      <c r="O15" s="29"/>
      <c r="P15" s="150"/>
      <c r="Q15" s="150"/>
      <c r="R15" s="150"/>
      <c r="S15" s="150"/>
    </row>
    <row r="16" spans="2:19" ht="14.5" customHeight="1" x14ac:dyDescent="0.3">
      <c r="B16" s="628"/>
      <c r="C16" s="628"/>
      <c r="D16" s="628"/>
      <c r="E16" s="628"/>
      <c r="F16" s="628"/>
      <c r="G16" s="628"/>
      <c r="I16" s="27"/>
      <c r="J16" s="99" t="s">
        <v>71</v>
      </c>
      <c r="K16" s="97" t="b">
        <v>0</v>
      </c>
      <c r="L16" s="125"/>
      <c r="N16" s="29"/>
      <c r="P16" s="150"/>
      <c r="Q16" s="150"/>
      <c r="R16" s="150"/>
      <c r="S16" s="150"/>
    </row>
    <row r="17" spans="2:19" ht="14.5" customHeight="1" x14ac:dyDescent="0.3">
      <c r="B17" s="628"/>
      <c r="C17" s="628"/>
      <c r="D17" s="628"/>
      <c r="E17" s="628"/>
      <c r="F17" s="628"/>
      <c r="G17" s="628"/>
      <c r="I17" s="27"/>
      <c r="J17" s="100" t="s">
        <v>72</v>
      </c>
      <c r="K17" s="97" t="b">
        <v>0</v>
      </c>
      <c r="L17" s="125"/>
      <c r="N17" s="29"/>
      <c r="P17" s="150"/>
      <c r="Q17" s="150"/>
      <c r="R17" s="150"/>
      <c r="S17" s="150"/>
    </row>
    <row r="18" spans="2:19" ht="14.5" customHeight="1" x14ac:dyDescent="0.3">
      <c r="B18" s="628"/>
      <c r="C18" s="628"/>
      <c r="D18" s="628"/>
      <c r="E18" s="628"/>
      <c r="F18" s="628"/>
      <c r="G18" s="628"/>
      <c r="I18" s="27"/>
      <c r="J18" s="100" t="s">
        <v>73</v>
      </c>
      <c r="K18" s="96"/>
      <c r="L18" s="124"/>
      <c r="P18" s="150"/>
      <c r="Q18" s="150"/>
      <c r="R18" s="150"/>
      <c r="S18" s="150"/>
    </row>
    <row r="19" spans="2:19" ht="14.5" customHeight="1" x14ac:dyDescent="0.3">
      <c r="B19" s="628"/>
      <c r="C19" s="628"/>
      <c r="D19" s="628"/>
      <c r="E19" s="628"/>
      <c r="F19" s="628"/>
      <c r="G19" s="628"/>
      <c r="I19" s="27"/>
      <c r="J19" s="100" t="s">
        <v>54</v>
      </c>
      <c r="K19" s="96"/>
      <c r="L19" s="136"/>
      <c r="M19" s="55" t="s">
        <v>63</v>
      </c>
      <c r="N19" s="91"/>
      <c r="P19" s="150"/>
      <c r="Q19" s="150"/>
      <c r="R19" s="150"/>
      <c r="S19" s="150"/>
    </row>
    <row r="20" spans="2:19" ht="14.5" customHeight="1" x14ac:dyDescent="0.3">
      <c r="B20" s="628"/>
      <c r="C20" s="628"/>
      <c r="D20" s="628"/>
      <c r="E20" s="628"/>
      <c r="F20" s="628"/>
      <c r="G20" s="628"/>
      <c r="I20" s="27"/>
      <c r="J20" s="630" t="s">
        <v>78</v>
      </c>
      <c r="K20" s="630"/>
      <c r="L20" s="126"/>
      <c r="M20" s="60" t="s">
        <v>126</v>
      </c>
      <c r="N20" s="148"/>
      <c r="P20" s="150"/>
      <c r="Q20" s="150"/>
      <c r="R20" s="150"/>
      <c r="S20" s="150"/>
    </row>
    <row r="21" spans="2:19" ht="14.5" customHeight="1" x14ac:dyDescent="0.3">
      <c r="B21" s="628"/>
      <c r="C21" s="628"/>
      <c r="D21" s="628"/>
      <c r="E21" s="628"/>
      <c r="F21" s="628"/>
      <c r="G21" s="628"/>
      <c r="I21" s="27"/>
      <c r="J21" s="631"/>
      <c r="K21" s="631"/>
      <c r="L21" s="127"/>
      <c r="M21" s="60" t="s">
        <v>127</v>
      </c>
      <c r="N21" s="46"/>
      <c r="P21" s="150"/>
      <c r="Q21" s="150"/>
      <c r="R21" s="150"/>
      <c r="S21" s="150"/>
    </row>
    <row r="22" spans="2:19" ht="14.5" customHeight="1" x14ac:dyDescent="0.3">
      <c r="B22" s="628"/>
      <c r="C22" s="628"/>
      <c r="D22" s="628"/>
      <c r="E22" s="628"/>
      <c r="F22" s="628"/>
      <c r="G22" s="628"/>
      <c r="I22" s="27"/>
      <c r="J22" s="632"/>
      <c r="K22" s="632"/>
      <c r="L22" s="127"/>
      <c r="M22" s="603" t="s">
        <v>128</v>
      </c>
      <c r="N22" s="149"/>
      <c r="P22" s="150"/>
      <c r="Q22" s="150"/>
      <c r="R22" s="150"/>
      <c r="S22" s="150"/>
    </row>
    <row r="23" spans="2:19" ht="14.5" customHeight="1" x14ac:dyDescent="0.3">
      <c r="B23" s="628"/>
      <c r="C23" s="628"/>
      <c r="D23" s="628"/>
      <c r="E23" s="628"/>
      <c r="F23" s="628"/>
      <c r="G23" s="628"/>
      <c r="I23" s="27"/>
      <c r="J23" s="633" t="s">
        <v>66</v>
      </c>
      <c r="K23" s="93" t="b">
        <v>0</v>
      </c>
      <c r="L23" s="125"/>
      <c r="M23" s="29"/>
      <c r="N23" s="29"/>
      <c r="P23" s="150"/>
      <c r="Q23" s="150"/>
      <c r="R23" s="150"/>
      <c r="S23" s="150"/>
    </row>
    <row r="24" spans="2:19" ht="14.5" customHeight="1" x14ac:dyDescent="0.3">
      <c r="B24" s="628"/>
      <c r="C24" s="628"/>
      <c r="D24" s="628"/>
      <c r="E24" s="628"/>
      <c r="F24" s="628"/>
      <c r="G24" s="628"/>
      <c r="I24" s="27"/>
      <c r="J24" s="633"/>
      <c r="K24" s="93" t="b">
        <v>0</v>
      </c>
      <c r="L24" s="125"/>
      <c r="P24" s="150"/>
      <c r="Q24" s="150"/>
      <c r="R24" s="150"/>
      <c r="S24" s="150"/>
    </row>
    <row r="25" spans="2:19" ht="14.5" customHeight="1" x14ac:dyDescent="0.3">
      <c r="B25" s="628"/>
      <c r="C25" s="628"/>
      <c r="D25" s="628"/>
      <c r="E25" s="628"/>
      <c r="F25" s="628"/>
      <c r="G25" s="628"/>
      <c r="I25" s="27"/>
      <c r="J25" s="633"/>
      <c r="K25" s="93" t="b">
        <v>0</v>
      </c>
      <c r="L25" s="125"/>
      <c r="P25" s="150"/>
      <c r="Q25" s="150"/>
      <c r="R25" s="150"/>
      <c r="S25" s="150"/>
    </row>
    <row r="26" spans="2:19" ht="14.5" customHeight="1" x14ac:dyDescent="0.3">
      <c r="B26" s="628"/>
      <c r="C26" s="628"/>
      <c r="D26" s="628"/>
      <c r="E26" s="628"/>
      <c r="F26" s="628"/>
      <c r="G26" s="628"/>
      <c r="I26" s="27"/>
      <c r="J26" s="634"/>
      <c r="K26" s="94" t="b">
        <v>0</v>
      </c>
      <c r="L26" s="137"/>
      <c r="P26" s="150"/>
      <c r="Q26" s="150"/>
      <c r="R26" s="150"/>
      <c r="S26" s="150"/>
    </row>
    <row r="27" spans="2:19" ht="14.5" customHeight="1" x14ac:dyDescent="0.3">
      <c r="B27" s="628"/>
      <c r="C27" s="628"/>
      <c r="D27" s="628"/>
      <c r="E27" s="628"/>
      <c r="F27" s="628"/>
      <c r="G27" s="628"/>
      <c r="I27" s="27"/>
      <c r="J27" s="101" t="s">
        <v>104</v>
      </c>
      <c r="K27" s="95" t="b">
        <v>0</v>
      </c>
      <c r="L27" s="128"/>
      <c r="P27" s="150"/>
      <c r="Q27" s="150"/>
      <c r="R27" s="150"/>
      <c r="S27" s="150"/>
    </row>
    <row r="28" spans="2:19" ht="14.5" customHeight="1" x14ac:dyDescent="0.3">
      <c r="B28" s="629"/>
      <c r="C28" s="629"/>
      <c r="D28" s="629"/>
      <c r="E28" s="629"/>
      <c r="F28" s="629"/>
      <c r="G28" s="629"/>
      <c r="I28" s="27"/>
      <c r="J28" s="635" t="s">
        <v>755</v>
      </c>
      <c r="K28" s="635"/>
      <c r="L28" s="138"/>
      <c r="P28" s="150"/>
      <c r="Q28" s="150"/>
      <c r="R28" s="150"/>
      <c r="S28" s="150"/>
    </row>
    <row r="29" spans="2:19" ht="14.5" customHeight="1" x14ac:dyDescent="0.3">
      <c r="B29" s="636" t="s">
        <v>9</v>
      </c>
      <c r="C29" s="36" t="b">
        <v>0</v>
      </c>
      <c r="D29" s="36" t="b">
        <v>0</v>
      </c>
      <c r="E29" s="36" t="b">
        <v>0</v>
      </c>
      <c r="F29" s="36" t="b">
        <v>0</v>
      </c>
      <c r="G29" s="36" t="b">
        <v>0</v>
      </c>
      <c r="I29" s="27"/>
      <c r="J29" s="635"/>
      <c r="K29" s="635"/>
      <c r="L29" s="129"/>
      <c r="P29" s="150"/>
      <c r="Q29" s="150"/>
      <c r="R29" s="150"/>
      <c r="S29" s="150"/>
    </row>
    <row r="30" spans="2:19" ht="14.5" customHeight="1" x14ac:dyDescent="0.3">
      <c r="B30" s="637"/>
      <c r="C30" s="36" t="b">
        <v>0</v>
      </c>
      <c r="D30" s="36" t="b">
        <v>0</v>
      </c>
      <c r="E30" s="36" t="b">
        <v>0</v>
      </c>
      <c r="F30" s="36" t="b">
        <v>0</v>
      </c>
      <c r="G30" s="43" t="b">
        <v>0</v>
      </c>
      <c r="I30" s="27"/>
      <c r="J30" s="639" t="s">
        <v>56</v>
      </c>
      <c r="K30" s="640"/>
      <c r="L30" s="130"/>
      <c r="P30" s="150"/>
      <c r="Q30" s="150"/>
      <c r="R30" s="150"/>
      <c r="S30" s="150"/>
    </row>
    <row r="31" spans="2:19" ht="14.5" customHeight="1" x14ac:dyDescent="0.3">
      <c r="B31" s="638"/>
      <c r="C31" s="36" t="b">
        <v>0</v>
      </c>
      <c r="D31" s="36" t="b">
        <v>0</v>
      </c>
      <c r="E31" s="36"/>
      <c r="F31" s="36"/>
      <c r="G31" s="146" t="str">
        <f>IF('CRD-03'!$C$29,"PR, ","") &amp; IF('CRD-03'!$D$29,"PO, ","") &amp; IF('CRD-03'!$E$29,"UP, ","") &amp; IF('CRD-03'!$F$29,"RC, ","") &amp; IF('CRD-03'!$G$29,"INV/IR, ","") &amp; IF('CRD-03'!$C$30,"SH, ","") &amp; IF('CRD-03'!$D$30,"C, ","") &amp; IF('CRD-03'!$E$30,"CAT, ","") &amp; IF('CRD-03'!$F$30,"WF, ","") &amp; IF('CRD-03'!$G$30,"INTEG, ","")&amp; IF('CRD-03'!$C$31,"AN, ","")&amp; IF('CRD-03'!$D$31,"REP, ","")</f>
        <v/>
      </c>
      <c r="I31" s="27"/>
      <c r="J31" s="641"/>
      <c r="K31" s="642"/>
      <c r="L31" s="132"/>
      <c r="P31" s="150"/>
      <c r="Q31" s="150"/>
      <c r="R31" s="150"/>
      <c r="S31" s="150"/>
    </row>
    <row r="32" spans="2:19" ht="14.5" customHeight="1" x14ac:dyDescent="0.3">
      <c r="B32" s="593" t="s">
        <v>744</v>
      </c>
      <c r="C32" s="120"/>
      <c r="D32" s="120"/>
      <c r="E32" s="120"/>
      <c r="F32" s="120"/>
      <c r="G32" s="120"/>
      <c r="H32" s="29"/>
      <c r="I32" s="27"/>
      <c r="J32" s="643"/>
      <c r="K32" s="644"/>
      <c r="L32" s="133"/>
      <c r="P32" s="150"/>
      <c r="Q32" s="150"/>
      <c r="R32" s="150"/>
      <c r="S32" s="150"/>
    </row>
    <row r="33" spans="2:19" s="37" customFormat="1" ht="14.5" customHeight="1" x14ac:dyDescent="0.3">
      <c r="B33" s="585" t="s">
        <v>746</v>
      </c>
      <c r="C33" s="408"/>
      <c r="D33" s="408"/>
      <c r="E33" s="408"/>
      <c r="F33" s="408"/>
      <c r="G33" s="409" t="str">
        <f>IF(C32 &lt;&gt; "", C32, "") &amp; IF(D32 &lt;&gt; "", CONCATENATE(", ",D32), "") &amp; IF(E32 &lt;&gt; "", CONCATENATE(", ",E32), "") &amp; IF(F32 &lt;&gt; "", CONCATENATE(", ",F32), "") &amp; IF(G32 &lt;&gt; "", CONCATENATE(", ",G32), "")</f>
        <v/>
      </c>
      <c r="H33" s="27"/>
      <c r="I33" s="27"/>
      <c r="J33" s="645" t="s">
        <v>55</v>
      </c>
      <c r="K33" s="646"/>
      <c r="L33" s="126"/>
      <c r="P33" s="150"/>
      <c r="Q33" s="150"/>
      <c r="R33" s="150"/>
      <c r="S33" s="150"/>
    </row>
    <row r="34" spans="2:19" s="37" customFormat="1" ht="14.5" customHeight="1" x14ac:dyDescent="0.3">
      <c r="B34" s="45" t="s">
        <v>68</v>
      </c>
      <c r="C34" s="38"/>
      <c r="D34" s="38"/>
      <c r="E34" s="38"/>
      <c r="F34" s="38"/>
      <c r="G34" s="38"/>
      <c r="H34" s="27"/>
      <c r="I34" s="27"/>
      <c r="J34" s="641"/>
      <c r="K34" s="642"/>
      <c r="L34" s="139"/>
      <c r="P34" s="150"/>
      <c r="Q34" s="150"/>
      <c r="R34" s="150"/>
      <c r="S34" s="150"/>
    </row>
    <row r="35" spans="2:19" ht="14.5" customHeight="1" x14ac:dyDescent="0.3">
      <c r="B35" s="647" t="s">
        <v>69</v>
      </c>
      <c r="C35" s="648"/>
      <c r="D35" s="648"/>
      <c r="E35" s="648"/>
      <c r="F35" s="648"/>
      <c r="G35" s="649"/>
      <c r="I35" s="27"/>
      <c r="J35" s="643"/>
      <c r="K35" s="644"/>
      <c r="L35" s="131"/>
      <c r="P35" s="150"/>
      <c r="Q35" s="150"/>
      <c r="R35" s="150"/>
      <c r="S35" s="150"/>
    </row>
    <row r="36" spans="2:19" ht="14.5" customHeight="1" x14ac:dyDescent="0.3">
      <c r="B36" s="650" t="s">
        <v>760</v>
      </c>
      <c r="C36" s="651"/>
      <c r="D36" s="651"/>
      <c r="E36" s="651"/>
      <c r="F36" s="651"/>
      <c r="G36" s="652"/>
      <c r="I36" s="27"/>
      <c r="J36" s="645" t="s">
        <v>57</v>
      </c>
      <c r="K36" s="646"/>
      <c r="L36" s="126"/>
      <c r="P36" s="150"/>
      <c r="Q36" s="150"/>
      <c r="R36" s="150"/>
      <c r="S36" s="150"/>
    </row>
    <row r="37" spans="2:19" ht="14.5" customHeight="1" x14ac:dyDescent="0.3">
      <c r="B37" s="653"/>
      <c r="C37" s="654"/>
      <c r="D37" s="654"/>
      <c r="E37" s="654"/>
      <c r="F37" s="654"/>
      <c r="G37" s="655"/>
      <c r="I37" s="27"/>
      <c r="J37" s="656"/>
      <c r="K37" s="657"/>
      <c r="L37" s="134"/>
      <c r="P37" s="150"/>
      <c r="Q37" s="150"/>
      <c r="R37" s="150"/>
      <c r="S37" s="150"/>
    </row>
    <row r="38" spans="2:19" ht="14.5" customHeight="1" x14ac:dyDescent="0.3">
      <c r="B38" s="653"/>
      <c r="C38" s="654"/>
      <c r="D38" s="654"/>
      <c r="E38" s="654"/>
      <c r="F38" s="654"/>
      <c r="G38" s="655"/>
      <c r="I38" s="27"/>
      <c r="J38" s="658"/>
      <c r="K38" s="659"/>
      <c r="L38" s="134"/>
      <c r="P38" s="150"/>
      <c r="Q38" s="150"/>
      <c r="R38" s="150"/>
      <c r="S38" s="150"/>
    </row>
    <row r="39" spans="2:19" ht="14.5" customHeight="1" x14ac:dyDescent="0.3">
      <c r="B39" s="653"/>
      <c r="C39" s="654"/>
      <c r="D39" s="654"/>
      <c r="E39" s="654"/>
      <c r="F39" s="654"/>
      <c r="G39" s="655"/>
      <c r="I39" s="27"/>
      <c r="J39" s="606" t="s">
        <v>65</v>
      </c>
      <c r="K39" s="607"/>
      <c r="L39" s="126"/>
      <c r="P39" s="150"/>
      <c r="Q39" s="150"/>
      <c r="R39" s="150"/>
      <c r="S39" s="150"/>
    </row>
    <row r="40" spans="2:19" ht="14.5" customHeight="1" x14ac:dyDescent="0.3">
      <c r="B40" s="653"/>
      <c r="C40" s="654"/>
      <c r="D40" s="654"/>
      <c r="E40" s="654"/>
      <c r="F40" s="654"/>
      <c r="G40" s="655"/>
      <c r="I40" s="27"/>
      <c r="J40" s="656"/>
      <c r="K40" s="657"/>
      <c r="L40" s="141"/>
      <c r="P40" s="150"/>
      <c r="Q40" s="150"/>
      <c r="R40" s="150"/>
      <c r="S40" s="150"/>
    </row>
    <row r="41" spans="2:19" ht="14.5" customHeight="1" x14ac:dyDescent="0.3">
      <c r="B41" s="653"/>
      <c r="C41" s="654"/>
      <c r="D41" s="654"/>
      <c r="E41" s="654"/>
      <c r="F41" s="654"/>
      <c r="G41" s="655"/>
      <c r="I41" s="27"/>
      <c r="J41" s="658"/>
      <c r="K41" s="659"/>
      <c r="L41" s="134"/>
      <c r="P41" s="150"/>
      <c r="Q41" s="150"/>
      <c r="R41" s="150"/>
      <c r="S41" s="150"/>
    </row>
    <row r="42" spans="2:19" ht="14.5" customHeight="1" x14ac:dyDescent="0.3">
      <c r="B42" s="653"/>
      <c r="C42" s="654"/>
      <c r="D42" s="654"/>
      <c r="E42" s="654"/>
      <c r="F42" s="654"/>
      <c r="G42" s="655"/>
      <c r="I42" s="27"/>
      <c r="J42" s="645" t="s">
        <v>74</v>
      </c>
      <c r="K42" s="646"/>
      <c r="L42" s="126"/>
      <c r="P42" s="150"/>
      <c r="Q42" s="150"/>
      <c r="R42" s="150"/>
      <c r="S42" s="150"/>
    </row>
    <row r="43" spans="2:19" ht="14.5" customHeight="1" x14ac:dyDescent="0.3">
      <c r="B43" s="653"/>
      <c r="C43" s="654"/>
      <c r="D43" s="654"/>
      <c r="E43" s="654"/>
      <c r="F43" s="654"/>
      <c r="G43" s="655"/>
      <c r="I43" s="27"/>
      <c r="J43" s="660"/>
      <c r="K43" s="661"/>
      <c r="L43" s="123"/>
      <c r="P43" s="150"/>
      <c r="Q43" s="150"/>
      <c r="R43" s="150"/>
      <c r="S43" s="150"/>
    </row>
    <row r="44" spans="2:19" ht="14.5" customHeight="1" x14ac:dyDescent="0.3">
      <c r="B44" s="60" t="s">
        <v>37</v>
      </c>
      <c r="C44" s="664"/>
      <c r="D44" s="664"/>
      <c r="E44" s="664"/>
      <c r="F44" s="61" t="s">
        <v>759</v>
      </c>
      <c r="G44" s="143"/>
      <c r="I44" s="27"/>
      <c r="J44" s="656"/>
      <c r="K44" s="657"/>
      <c r="L44" s="123"/>
      <c r="P44" s="150"/>
      <c r="Q44" s="150"/>
      <c r="R44" s="150"/>
      <c r="S44" s="150"/>
    </row>
    <row r="45" spans="2:19" ht="21" customHeight="1" x14ac:dyDescent="0.3">
      <c r="B45" s="60"/>
      <c r="C45" s="664"/>
      <c r="D45" s="664"/>
      <c r="E45" s="664"/>
      <c r="F45" s="598"/>
      <c r="G45" s="596"/>
      <c r="I45" s="27"/>
      <c r="J45" s="656"/>
      <c r="K45" s="657"/>
      <c r="L45" s="123"/>
      <c r="P45" s="150"/>
      <c r="Q45" s="150"/>
      <c r="R45" s="150"/>
      <c r="S45" s="150"/>
    </row>
    <row r="46" spans="2:19" ht="14.5" customHeight="1" x14ac:dyDescent="0.3">
      <c r="B46" s="666" t="s">
        <v>129</v>
      </c>
      <c r="C46" s="666"/>
      <c r="D46" s="666"/>
      <c r="E46" s="666"/>
      <c r="F46" s="666"/>
      <c r="G46" s="666"/>
      <c r="I46" s="27"/>
      <c r="J46" s="656"/>
      <c r="K46" s="657"/>
      <c r="L46" s="123"/>
      <c r="P46" s="150"/>
      <c r="Q46" s="150"/>
      <c r="R46" s="150"/>
      <c r="S46" s="150"/>
    </row>
    <row r="47" spans="2:19" ht="14.5" customHeight="1" x14ac:dyDescent="0.3">
      <c r="I47" s="27"/>
      <c r="J47" s="656"/>
      <c r="K47" s="657"/>
      <c r="L47" s="134"/>
      <c r="P47" s="150"/>
      <c r="Q47" s="150"/>
      <c r="R47" s="150"/>
      <c r="S47" s="150"/>
    </row>
    <row r="48" spans="2:19" ht="14.5" customHeight="1" x14ac:dyDescent="0.3">
      <c r="B48" s="45" t="s">
        <v>766</v>
      </c>
      <c r="C48" s="38"/>
      <c r="D48" s="38"/>
      <c r="E48" s="38"/>
      <c r="F48" s="38"/>
      <c r="G48" s="38"/>
      <c r="I48" s="27"/>
      <c r="J48" s="656"/>
      <c r="K48" s="657"/>
      <c r="L48" s="140"/>
      <c r="P48" s="150"/>
      <c r="Q48" s="150"/>
      <c r="R48" s="150"/>
      <c r="S48" s="150"/>
    </row>
    <row r="49" spans="2:19" ht="14.5" customHeight="1" x14ac:dyDescent="0.3">
      <c r="B49" s="45"/>
      <c r="C49" s="38"/>
      <c r="D49" s="38"/>
      <c r="E49" s="38"/>
      <c r="F49" s="38"/>
      <c r="G49" s="38"/>
      <c r="I49" s="27"/>
      <c r="J49" s="662"/>
      <c r="K49" s="663"/>
      <c r="L49" s="134"/>
      <c r="P49" s="150"/>
      <c r="Q49" s="150"/>
      <c r="R49" s="150"/>
      <c r="S49" s="150"/>
    </row>
    <row r="50" spans="2:19" ht="14.5" customHeight="1" x14ac:dyDescent="0.3">
      <c r="B50" s="60" t="s">
        <v>756</v>
      </c>
      <c r="C50" s="604"/>
      <c r="D50" s="60" t="s">
        <v>765</v>
      </c>
      <c r="E50" s="60"/>
      <c r="F50" s="60" t="s">
        <v>757</v>
      </c>
      <c r="G50" s="597">
        <v>0</v>
      </c>
      <c r="I50" s="27"/>
      <c r="J50" s="90"/>
      <c r="K50" s="90"/>
      <c r="L50" s="90"/>
      <c r="P50" s="150"/>
      <c r="Q50" s="150"/>
      <c r="R50" s="150"/>
      <c r="S50" s="150"/>
    </row>
    <row r="51" spans="2:19" x14ac:dyDescent="0.3">
      <c r="B51" s="667" t="s">
        <v>758</v>
      </c>
      <c r="C51" s="667"/>
      <c r="D51" s="667"/>
      <c r="E51" s="667"/>
      <c r="F51" s="667"/>
      <c r="G51" s="667"/>
      <c r="J51" s="53"/>
      <c r="K51" s="53"/>
    </row>
    <row r="52" spans="2:19" x14ac:dyDescent="0.3">
      <c r="B52" s="668"/>
      <c r="C52" s="668"/>
      <c r="D52" s="668"/>
      <c r="E52" s="668"/>
      <c r="F52" s="668"/>
      <c r="G52" s="668"/>
      <c r="J52" s="54"/>
      <c r="K52" s="54"/>
    </row>
    <row r="53" spans="2:19" x14ac:dyDescent="0.3">
      <c r="B53" s="594"/>
      <c r="C53" s="594"/>
      <c r="D53" s="594"/>
      <c r="E53" s="594"/>
      <c r="F53" s="594"/>
      <c r="G53" s="594"/>
      <c r="J53" s="53"/>
      <c r="K53" s="53"/>
    </row>
    <row r="54" spans="2:19" x14ac:dyDescent="0.3">
      <c r="B54" s="594"/>
      <c r="C54" s="594"/>
      <c r="D54" s="594"/>
      <c r="E54" s="594"/>
      <c r="F54" s="594"/>
      <c r="G54" s="594"/>
      <c r="J54" s="669"/>
      <c r="K54" s="669"/>
    </row>
    <row r="55" spans="2:19" x14ac:dyDescent="0.3">
      <c r="B55" s="594"/>
      <c r="C55" s="594"/>
      <c r="D55" s="594"/>
      <c r="E55" s="594"/>
      <c r="F55" s="594"/>
      <c r="G55" s="594"/>
      <c r="J55" s="669"/>
      <c r="K55" s="669"/>
    </row>
    <row r="56" spans="2:19" ht="0.75" customHeight="1" x14ac:dyDescent="0.3">
      <c r="B56" s="594"/>
      <c r="C56" s="594"/>
      <c r="D56" s="594"/>
      <c r="E56" s="594"/>
      <c r="F56" s="594"/>
      <c r="G56" s="594"/>
      <c r="J56" s="670"/>
      <c r="K56" s="670"/>
    </row>
    <row r="57" spans="2:19" x14ac:dyDescent="0.3">
      <c r="B57" s="594"/>
      <c r="C57" s="594"/>
      <c r="D57" s="594"/>
      <c r="E57" s="594"/>
      <c r="F57" s="594"/>
      <c r="G57" s="594"/>
      <c r="J57" s="665"/>
      <c r="K57" s="665"/>
    </row>
    <row r="58" spans="2:19" x14ac:dyDescent="0.3">
      <c r="B58" s="594"/>
      <c r="C58" s="594"/>
      <c r="D58" s="594"/>
      <c r="E58" s="594"/>
      <c r="F58" s="594"/>
      <c r="G58" s="594"/>
      <c r="J58" s="608"/>
      <c r="K58" s="608"/>
    </row>
    <row r="59" spans="2:19" x14ac:dyDescent="0.3">
      <c r="B59" s="594"/>
      <c r="C59" s="594"/>
      <c r="D59" s="594"/>
      <c r="E59" s="594"/>
      <c r="F59" s="594"/>
      <c r="G59" s="594"/>
      <c r="J59" s="671"/>
      <c r="K59" s="671"/>
    </row>
    <row r="60" spans="2:19" x14ac:dyDescent="0.3">
      <c r="B60" s="594"/>
      <c r="C60" s="594"/>
      <c r="D60" s="594"/>
      <c r="E60" s="594"/>
      <c r="F60" s="594"/>
      <c r="G60" s="594"/>
      <c r="J60" s="672"/>
      <c r="K60" s="672"/>
    </row>
    <row r="61" spans="2:19" x14ac:dyDescent="0.3">
      <c r="B61" s="594"/>
      <c r="C61" s="594"/>
      <c r="D61" s="594"/>
      <c r="E61" s="594"/>
      <c r="F61" s="594"/>
      <c r="G61" s="594"/>
      <c r="J61" s="665"/>
      <c r="K61" s="665"/>
    </row>
    <row r="62" spans="2:19" x14ac:dyDescent="0.3">
      <c r="B62" s="594"/>
      <c r="C62" s="594"/>
      <c r="D62" s="594"/>
      <c r="E62" s="594"/>
      <c r="F62" s="594"/>
      <c r="G62" s="594"/>
      <c r="J62" s="665"/>
      <c r="K62" s="665"/>
    </row>
    <row r="63" spans="2:19" x14ac:dyDescent="0.3">
      <c r="B63" s="594"/>
      <c r="C63" s="594"/>
      <c r="D63" s="594"/>
      <c r="E63" s="594"/>
      <c r="F63" s="594"/>
      <c r="G63" s="594"/>
      <c r="J63" s="665"/>
      <c r="K63" s="665"/>
    </row>
    <row r="64" spans="2:19" x14ac:dyDescent="0.3">
      <c r="B64" s="594"/>
      <c r="C64" s="594"/>
      <c r="D64" s="594"/>
      <c r="E64" s="594"/>
      <c r="F64" s="594"/>
      <c r="G64" s="594"/>
      <c r="J64" s="665"/>
      <c r="K64" s="665"/>
    </row>
    <row r="65" spans="2:11" x14ac:dyDescent="0.3">
      <c r="B65" s="594"/>
      <c r="C65" s="594"/>
      <c r="D65" s="594"/>
      <c r="E65" s="594"/>
      <c r="F65" s="594"/>
      <c r="G65" s="594"/>
      <c r="J65" s="665"/>
      <c r="K65" s="665"/>
    </row>
    <row r="66" spans="2:11" x14ac:dyDescent="0.3">
      <c r="B66" s="594"/>
      <c r="C66" s="594"/>
      <c r="D66" s="594"/>
      <c r="E66" s="594"/>
      <c r="F66" s="594"/>
      <c r="G66" s="594"/>
      <c r="J66" s="665"/>
      <c r="K66" s="665"/>
    </row>
    <row r="67" spans="2:11" x14ac:dyDescent="0.3">
      <c r="B67" s="594"/>
      <c r="C67" s="594"/>
      <c r="D67" s="594"/>
      <c r="E67" s="594"/>
      <c r="F67" s="594"/>
      <c r="G67" s="594"/>
      <c r="J67" s="665"/>
      <c r="K67" s="665"/>
    </row>
  </sheetData>
  <sheetProtection formatCells="0" formatColumns="0" formatRows="0" insertColumns="0" insertRows="0" insertHyperlinks="0" autoFilter="0"/>
  <dataConsolidate link="1"/>
  <mergeCells count="42">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 ref="B36:G43"/>
    <mergeCell ref="J36:K36"/>
    <mergeCell ref="J37:K38"/>
    <mergeCell ref="J40:K41"/>
    <mergeCell ref="J42:K42"/>
    <mergeCell ref="J43:K49"/>
    <mergeCell ref="C44:E44"/>
    <mergeCell ref="J30:K30"/>
    <mergeCell ref="J31:K32"/>
    <mergeCell ref="J33:K33"/>
    <mergeCell ref="J34:K35"/>
    <mergeCell ref="B35:G35"/>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s>
  <dataValidations count="17">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E1907923-F47E-4523-AA65-7501D203D03B}"/>
    <dataValidation allowBlank="1" showInputMessage="1" showErrorMessage="1" promptTitle="How to specify Default value" prompt="Default value can be fixed (constant) or defined by expression. The expression can be specified with just simple words." sqref="K19" xr:uid="{65A06A9D-CFA0-4161-B816-F472882260EB}"/>
    <dataValidation type="list" allowBlank="1" showInputMessage="1" promptTitle="How to set field Type" prompt="Select requested field type. If it needs to be a new FMD or any type which is not in the dropdown, set it manually." sqref="K13" xr:uid="{CA291B29-9FF8-4881-892F-688038BB9698}">
      <formula1>Type</formula1>
    </dataValidation>
    <dataValidation allowBlank="1" showInputMessage="1" showErrorMessage="1" promptTitle="How to add description" prompt="Put a brief description of the requirement here. If custom field(s) needs to be created, use Custom field details table(s) and specify all details there." sqref="B15:G28" xr:uid="{B058DC71-6657-487D-8A99-861D83C7BBEC}"/>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7D3B1E6A-3E50-4788-9BE2-CEEABD046028}"/>
    <dataValidation allowBlank="1" showInputMessage="1" showErrorMessage="1" promptTitle="How to set Editability condition" prompt="If there is any specific requirement under which condition the field needs to be editable, describe the logic here." sqref="J34:K35" xr:uid="{04086F3A-FE98-45F1-B301-94E65F093FBB}"/>
    <dataValidation allowBlank="1" showInputMessage="1" showErrorMessage="1" promptTitle="How to set Visibility condition" prompt="If there is any specific requirement under which condition the field needs to be displayed, describe the logic here." sqref="J31:K32" xr:uid="{10A7BE56-682C-40B8-9725-F40765C093AA}"/>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3509D57C-652B-4222-87A2-8E691F587693}"/>
    <dataValidation allowBlank="1" showInputMessage="1" showErrorMessage="1" promptTitle="How to set other requirements" prompt="Additional requirements like enumerations, split criteria etc. need to be specified here." sqref="J43:K50" xr:uid="{C1B44859-DC6E-4597-AF1E-FB47CB4BD9C0}"/>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EE6BDCE3-E6A8-4275-96AE-C4EDF49C6E00}">
      <formula1>Realm</formula1>
    </dataValidation>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E356ADE0-0AE6-43C9-A660-7BE7A694EE8A}"/>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1832EA0B-196A-4CEC-A8EA-E07FD0373DE8}"/>
    <dataValidation allowBlank="1" showInputMessage="1" showErrorMessage="1" promptTitle="How to set Technical name" prompt="CRD submitter can specify the technical name. If not specified, tech lead will set it when building the customization." sqref="K12" xr:uid="{6B74878E-02CA-4A9B-BA00-EAC65B346023}"/>
    <dataValidation allowBlank="1" showInputMessage="1" showErrorMessage="1" promptTitle="How to calculate fields count" prompt="Calculate cost of the customization based on Delivery Guidelines_Chargeable Custom Fields document" sqref="G44:G45" xr:uid="{0DF3C507-0DEA-4F50-9274-3815646D8881}"/>
    <dataValidation type="list" allowBlank="1" showInputMessage="1" sqref="D32:G32" xr:uid="{18E66206-C397-4D14-8B84-5733B595C953}">
      <formula1>Realm</formula1>
    </dataValidation>
    <dataValidation allowBlank="1" showInputMessage="1" showErrorMessage="1" promptTitle="How to add technical description" prompt="Technical description needs to be added by tech lead to sumarize what has been technically done." sqref="B36:G43" xr:uid="{9C114D85-D7CE-47FD-BCD7-4705862CF02C}"/>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A38F6B36-54D5-48F4-8CFA-A57A4C4BCDF0}">
      <formula1>Object</formula1>
    </dataValidation>
  </dataValidations>
  <hyperlinks>
    <hyperlink ref="B1" location="CRD_Overview!A1" display="Go to CRD Overview" xr:uid="{5563F2C4-ADD1-4345-859F-5035E8E27A33}"/>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6049"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1026050"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1026051"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1026052"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1026053"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1026054"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1026055"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1026056"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1026057"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1026058"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1026059"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1026060"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1026061"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1026062"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1026063"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1026064"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1026065"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1026066"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1026067"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1026068"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1026069"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29802-9E7B-4EFF-B634-A7B356DFEF91}">
  <sheetPr>
    <tabColor rgb="FFFF0000"/>
    <outlinePr summaryBelow="0" summaryRight="0"/>
  </sheetPr>
  <dimension ref="B1:S67"/>
  <sheetViews>
    <sheetView showGridLines="0" zoomScaleNormal="100" workbookViewId="0">
      <selection activeCell="C10" sqref="B10:G28"/>
    </sheetView>
  </sheetViews>
  <sheetFormatPr defaultColWidth="9.1796875" defaultRowHeight="14" outlineLevelCol="1" x14ac:dyDescent="0.3"/>
  <cols>
    <col min="1" max="1" width="0.81640625" style="22" customWidth="1"/>
    <col min="2" max="2" width="17.1796875" style="22" customWidth="1"/>
    <col min="3" max="5" width="15.7265625" style="22" customWidth="1"/>
    <col min="6" max="6" width="20" style="22" customWidth="1"/>
    <col min="7" max="7" width="15.7265625" style="22" customWidth="1"/>
    <col min="8" max="9" width="2.54296875" style="22" customWidth="1"/>
    <col min="10" max="10" width="20.54296875" style="23" customWidth="1" outlineLevel="1"/>
    <col min="11" max="11" width="22.54296875" style="22" customWidth="1" outlineLevel="1"/>
    <col min="12" max="12" width="3" style="37" customWidth="1" outlineLevel="1"/>
    <col min="13" max="13" width="20.54296875" style="22" customWidth="1" outlineLevel="1"/>
    <col min="14" max="14" width="20.453125" style="22" customWidth="1" outlineLevel="1"/>
    <col min="15" max="15" width="2.54296875" style="22" customWidth="1"/>
    <col min="16" max="19" width="25.54296875" style="22" customWidth="1" outlineLevel="1"/>
    <col min="20" max="16384" width="9.1796875" style="22"/>
  </cols>
  <sheetData>
    <row r="1" spans="2:19" s="23" customFormat="1" ht="15" customHeight="1" x14ac:dyDescent="0.35">
      <c r="B1" s="595" t="s">
        <v>15</v>
      </c>
      <c r="L1" s="28"/>
    </row>
    <row r="2" spans="2:19" ht="5.25" customHeight="1" x14ac:dyDescent="0.3">
      <c r="L2" s="27"/>
    </row>
    <row r="3" spans="2:19" ht="15" customHeight="1" x14ac:dyDescent="0.3">
      <c r="B3" s="25"/>
      <c r="C3" s="25"/>
      <c r="D3" s="25"/>
      <c r="E3" s="25"/>
      <c r="F3" s="25"/>
      <c r="G3" s="25"/>
      <c r="J3" s="410" t="s">
        <v>554</v>
      </c>
      <c r="K3" s="411"/>
      <c r="L3" s="27"/>
    </row>
    <row r="4" spans="2:19" ht="14.5" customHeight="1" x14ac:dyDescent="0.3">
      <c r="B4" s="39" t="s">
        <v>13</v>
      </c>
      <c r="C4" s="24"/>
      <c r="D4" s="25"/>
      <c r="E4" s="25"/>
      <c r="F4" s="25"/>
      <c r="G4" s="25"/>
      <c r="J4" s="410" t="s">
        <v>555</v>
      </c>
      <c r="K4" s="411"/>
      <c r="L4" s="27"/>
      <c r="M4" s="613" t="s">
        <v>754</v>
      </c>
      <c r="N4" s="613"/>
    </row>
    <row r="5" spans="2:19" ht="14.5" customHeight="1" x14ac:dyDescent="0.3">
      <c r="B5" s="40" t="s">
        <v>67</v>
      </c>
      <c r="C5" s="24"/>
      <c r="D5" s="25"/>
      <c r="E5" s="25"/>
      <c r="F5" s="25"/>
      <c r="G5" s="25"/>
      <c r="J5" s="613" t="s">
        <v>764</v>
      </c>
      <c r="K5" s="613"/>
      <c r="L5" s="27"/>
      <c r="M5" s="613"/>
      <c r="N5" s="613"/>
    </row>
    <row r="6" spans="2:19" ht="15" customHeight="1" x14ac:dyDescent="0.3">
      <c r="B6" s="41" t="s">
        <v>1</v>
      </c>
      <c r="C6" s="34" t="str">
        <f>CRD_Overview!D1</f>
        <v>Customer Name</v>
      </c>
      <c r="D6" s="25"/>
      <c r="E6" s="25"/>
      <c r="F6" s="25"/>
      <c r="G6" s="42"/>
      <c r="J6" s="613"/>
      <c r="K6" s="613"/>
      <c r="L6" s="27"/>
      <c r="M6" s="613"/>
      <c r="N6" s="613"/>
    </row>
    <row r="7" spans="2:19" x14ac:dyDescent="0.3">
      <c r="B7" s="41" t="s">
        <v>2</v>
      </c>
      <c r="C7" s="34" t="str">
        <f>CRD_Overview!D2</f>
        <v>Buying &amp; Invoicing</v>
      </c>
      <c r="D7" s="25"/>
      <c r="E7" s="25"/>
      <c r="F7" s="25"/>
      <c r="G7" s="25"/>
      <c r="J7" s="613"/>
      <c r="K7" s="613"/>
      <c r="L7" s="27"/>
      <c r="M7" s="613"/>
      <c r="N7" s="613"/>
    </row>
    <row r="8" spans="2:19" x14ac:dyDescent="0.3">
      <c r="B8" s="41" t="s">
        <v>6</v>
      </c>
      <c r="C8" s="35" t="str">
        <f ca="1">MID(CELL("filename",A1),FIND("]",CELL("filename",A1))+1,255)</f>
        <v>CRD-04</v>
      </c>
      <c r="D8" s="25"/>
      <c r="E8" s="25"/>
      <c r="F8" s="25"/>
      <c r="G8" s="25"/>
      <c r="K8" s="92"/>
      <c r="L8" s="27"/>
    </row>
    <row r="9" spans="2:19" x14ac:dyDescent="0.3">
      <c r="B9" s="25"/>
      <c r="C9" s="25"/>
      <c r="D9" s="25"/>
      <c r="E9" s="25"/>
      <c r="F9" s="25"/>
      <c r="G9" s="25"/>
      <c r="I9" s="121" t="s">
        <v>115</v>
      </c>
      <c r="J9" s="614" t="s">
        <v>70</v>
      </c>
      <c r="K9" s="615"/>
      <c r="L9" s="89"/>
      <c r="M9" s="103" t="s">
        <v>77</v>
      </c>
      <c r="N9" s="98"/>
      <c r="O9" s="29"/>
      <c r="P9" s="616" t="s">
        <v>8</v>
      </c>
      <c r="Q9" s="616"/>
      <c r="R9" s="616"/>
      <c r="S9" s="616"/>
    </row>
    <row r="10" spans="2:19" ht="14.5" customHeight="1" x14ac:dyDescent="0.3">
      <c r="B10" s="617" t="s">
        <v>121</v>
      </c>
      <c r="C10" s="619"/>
      <c r="D10" s="619"/>
      <c r="E10" s="619"/>
      <c r="F10" s="619"/>
      <c r="G10" s="620"/>
      <c r="I10" s="27"/>
      <c r="J10" s="605" t="s">
        <v>119</v>
      </c>
      <c r="K10" s="102"/>
      <c r="L10" s="124"/>
      <c r="M10" s="48" t="s">
        <v>125</v>
      </c>
      <c r="N10" s="44"/>
      <c r="O10" s="29"/>
      <c r="P10" s="150"/>
      <c r="Q10" s="150"/>
      <c r="R10" s="150"/>
      <c r="S10" s="150"/>
    </row>
    <row r="11" spans="2:19" ht="14.5" customHeight="1" x14ac:dyDescent="0.3">
      <c r="B11" s="618"/>
      <c r="C11" s="621"/>
      <c r="D11" s="621"/>
      <c r="E11" s="621"/>
      <c r="F11" s="621"/>
      <c r="G11" s="622"/>
      <c r="I11" s="27"/>
      <c r="J11" s="99" t="s">
        <v>118</v>
      </c>
      <c r="K11" s="96"/>
      <c r="L11" s="124"/>
      <c r="M11" s="623" t="s">
        <v>76</v>
      </c>
      <c r="N11" s="46"/>
      <c r="O11" s="29"/>
      <c r="P11" s="150"/>
      <c r="Q11" s="150"/>
      <c r="R11" s="150"/>
      <c r="S11" s="150"/>
    </row>
    <row r="12" spans="2:19" ht="14.5" customHeight="1" x14ac:dyDescent="0.3">
      <c r="B12" s="609" t="s">
        <v>122</v>
      </c>
      <c r="C12" s="625" t="s">
        <v>763</v>
      </c>
      <c r="D12" s="625"/>
      <c r="E12" s="625"/>
      <c r="F12" s="625"/>
      <c r="G12" s="626"/>
      <c r="I12" s="27"/>
      <c r="J12" s="99" t="s">
        <v>52</v>
      </c>
      <c r="K12" s="96" t="s">
        <v>11</v>
      </c>
      <c r="L12" s="124"/>
      <c r="M12" s="624"/>
      <c r="N12" s="46"/>
      <c r="O12" s="29"/>
      <c r="P12" s="150"/>
      <c r="Q12" s="150"/>
      <c r="R12" s="150"/>
      <c r="S12" s="150"/>
    </row>
    <row r="13" spans="2:19" ht="14.5" customHeight="1" x14ac:dyDescent="0.3">
      <c r="B13" s="609" t="s">
        <v>761</v>
      </c>
      <c r="C13" s="625" t="s">
        <v>762</v>
      </c>
      <c r="D13" s="625"/>
      <c r="E13" s="625"/>
      <c r="F13" s="625"/>
      <c r="G13" s="626"/>
      <c r="I13" s="27"/>
      <c r="J13" s="99" t="s">
        <v>120</v>
      </c>
      <c r="K13" s="96"/>
      <c r="L13" s="122"/>
      <c r="M13" s="624"/>
      <c r="N13" s="46"/>
      <c r="O13" s="29"/>
      <c r="P13" s="150"/>
      <c r="Q13" s="150"/>
      <c r="R13" s="150"/>
      <c r="S13" s="150"/>
    </row>
    <row r="14" spans="2:19" ht="14.5" customHeight="1" x14ac:dyDescent="0.3">
      <c r="B14" s="627" t="s">
        <v>123</v>
      </c>
      <c r="C14" s="627"/>
      <c r="D14" s="627"/>
      <c r="E14" s="627"/>
      <c r="F14" s="627"/>
      <c r="G14" s="627"/>
      <c r="I14" s="27"/>
      <c r="J14" s="99" t="s">
        <v>53</v>
      </c>
      <c r="K14" s="97" t="b">
        <v>0</v>
      </c>
      <c r="L14" s="125"/>
      <c r="M14" s="624"/>
      <c r="N14" s="46"/>
      <c r="O14" s="29"/>
      <c r="P14" s="150"/>
      <c r="Q14" s="150"/>
      <c r="R14" s="150"/>
      <c r="S14" s="150"/>
    </row>
    <row r="15" spans="2:19" ht="14.5" customHeight="1" x14ac:dyDescent="0.3">
      <c r="B15" s="628"/>
      <c r="C15" s="628"/>
      <c r="D15" s="628"/>
      <c r="E15" s="628"/>
      <c r="F15" s="628"/>
      <c r="G15" s="628"/>
      <c r="I15" s="27"/>
      <c r="J15" s="99" t="s">
        <v>124</v>
      </c>
      <c r="K15" s="97" t="b">
        <v>0</v>
      </c>
      <c r="L15" s="135"/>
      <c r="M15" s="624"/>
      <c r="N15" s="49"/>
      <c r="O15" s="29"/>
      <c r="P15" s="150"/>
      <c r="Q15" s="150"/>
      <c r="R15" s="150"/>
      <c r="S15" s="150"/>
    </row>
    <row r="16" spans="2:19" ht="14.5" customHeight="1" x14ac:dyDescent="0.3">
      <c r="B16" s="628"/>
      <c r="C16" s="628"/>
      <c r="D16" s="628"/>
      <c r="E16" s="628"/>
      <c r="F16" s="628"/>
      <c r="G16" s="628"/>
      <c r="I16" s="27"/>
      <c r="J16" s="99" t="s">
        <v>71</v>
      </c>
      <c r="K16" s="97" t="b">
        <v>0</v>
      </c>
      <c r="L16" s="125"/>
      <c r="N16" s="29"/>
      <c r="P16" s="150"/>
      <c r="Q16" s="150"/>
      <c r="R16" s="150"/>
      <c r="S16" s="150"/>
    </row>
    <row r="17" spans="2:19" ht="14.5" customHeight="1" x14ac:dyDescent="0.3">
      <c r="B17" s="628"/>
      <c r="C17" s="628"/>
      <c r="D17" s="628"/>
      <c r="E17" s="628"/>
      <c r="F17" s="628"/>
      <c r="G17" s="628"/>
      <c r="I17" s="27"/>
      <c r="J17" s="100" t="s">
        <v>72</v>
      </c>
      <c r="K17" s="97" t="b">
        <v>0</v>
      </c>
      <c r="L17" s="125"/>
      <c r="N17" s="29"/>
      <c r="P17" s="150"/>
      <c r="Q17" s="150"/>
      <c r="R17" s="150"/>
      <c r="S17" s="150"/>
    </row>
    <row r="18" spans="2:19" ht="14.5" customHeight="1" x14ac:dyDescent="0.3">
      <c r="B18" s="628"/>
      <c r="C18" s="628"/>
      <c r="D18" s="628"/>
      <c r="E18" s="628"/>
      <c r="F18" s="628"/>
      <c r="G18" s="628"/>
      <c r="I18" s="27"/>
      <c r="J18" s="100" t="s">
        <v>73</v>
      </c>
      <c r="K18" s="96"/>
      <c r="L18" s="124"/>
      <c r="P18" s="150"/>
      <c r="Q18" s="150"/>
      <c r="R18" s="150"/>
      <c r="S18" s="150"/>
    </row>
    <row r="19" spans="2:19" ht="14.5" customHeight="1" x14ac:dyDescent="0.3">
      <c r="B19" s="628"/>
      <c r="C19" s="628"/>
      <c r="D19" s="628"/>
      <c r="E19" s="628"/>
      <c r="F19" s="628"/>
      <c r="G19" s="628"/>
      <c r="I19" s="27"/>
      <c r="J19" s="100" t="s">
        <v>54</v>
      </c>
      <c r="K19" s="96"/>
      <c r="L19" s="136"/>
      <c r="M19" s="55" t="s">
        <v>63</v>
      </c>
      <c r="N19" s="91"/>
      <c r="P19" s="150"/>
      <c r="Q19" s="150"/>
      <c r="R19" s="150"/>
      <c r="S19" s="150"/>
    </row>
    <row r="20" spans="2:19" ht="14.5" customHeight="1" x14ac:dyDescent="0.3">
      <c r="B20" s="628"/>
      <c r="C20" s="628"/>
      <c r="D20" s="628"/>
      <c r="E20" s="628"/>
      <c r="F20" s="628"/>
      <c r="G20" s="628"/>
      <c r="I20" s="27"/>
      <c r="J20" s="630" t="s">
        <v>78</v>
      </c>
      <c r="K20" s="630"/>
      <c r="L20" s="126"/>
      <c r="M20" s="60" t="s">
        <v>126</v>
      </c>
      <c r="N20" s="148"/>
      <c r="P20" s="150"/>
      <c r="Q20" s="150"/>
      <c r="R20" s="150"/>
      <c r="S20" s="150"/>
    </row>
    <row r="21" spans="2:19" ht="14.5" customHeight="1" x14ac:dyDescent="0.3">
      <c r="B21" s="628"/>
      <c r="C21" s="628"/>
      <c r="D21" s="628"/>
      <c r="E21" s="628"/>
      <c r="F21" s="628"/>
      <c r="G21" s="628"/>
      <c r="I21" s="27"/>
      <c r="J21" s="631"/>
      <c r="K21" s="631"/>
      <c r="L21" s="127"/>
      <c r="M21" s="60" t="s">
        <v>127</v>
      </c>
      <c r="N21" s="46"/>
      <c r="P21" s="150"/>
      <c r="Q21" s="150"/>
      <c r="R21" s="150"/>
      <c r="S21" s="150"/>
    </row>
    <row r="22" spans="2:19" ht="14.5" customHeight="1" x14ac:dyDescent="0.3">
      <c r="B22" s="628"/>
      <c r="C22" s="628"/>
      <c r="D22" s="628"/>
      <c r="E22" s="628"/>
      <c r="F22" s="628"/>
      <c r="G22" s="628"/>
      <c r="I22" s="27"/>
      <c r="J22" s="632"/>
      <c r="K22" s="632"/>
      <c r="L22" s="127"/>
      <c r="M22" s="603" t="s">
        <v>128</v>
      </c>
      <c r="N22" s="149"/>
      <c r="P22" s="150"/>
      <c r="Q22" s="150"/>
      <c r="R22" s="150"/>
      <c r="S22" s="150"/>
    </row>
    <row r="23" spans="2:19" ht="14.5" customHeight="1" x14ac:dyDescent="0.3">
      <c r="B23" s="628"/>
      <c r="C23" s="628"/>
      <c r="D23" s="628"/>
      <c r="E23" s="628"/>
      <c r="F23" s="628"/>
      <c r="G23" s="628"/>
      <c r="I23" s="27"/>
      <c r="J23" s="633" t="s">
        <v>66</v>
      </c>
      <c r="K23" s="93" t="b">
        <v>0</v>
      </c>
      <c r="L23" s="125"/>
      <c r="M23" s="29"/>
      <c r="N23" s="29"/>
      <c r="P23" s="150"/>
      <c r="Q23" s="150"/>
      <c r="R23" s="150"/>
      <c r="S23" s="150"/>
    </row>
    <row r="24" spans="2:19" ht="14.5" customHeight="1" x14ac:dyDescent="0.3">
      <c r="B24" s="628"/>
      <c r="C24" s="628"/>
      <c r="D24" s="628"/>
      <c r="E24" s="628"/>
      <c r="F24" s="628"/>
      <c r="G24" s="628"/>
      <c r="I24" s="27"/>
      <c r="J24" s="633"/>
      <c r="K24" s="93" t="b">
        <v>0</v>
      </c>
      <c r="L24" s="125"/>
      <c r="P24" s="150"/>
      <c r="Q24" s="150"/>
      <c r="R24" s="150"/>
      <c r="S24" s="150"/>
    </row>
    <row r="25" spans="2:19" ht="14.5" customHeight="1" x14ac:dyDescent="0.3">
      <c r="B25" s="628"/>
      <c r="C25" s="628"/>
      <c r="D25" s="628"/>
      <c r="E25" s="628"/>
      <c r="F25" s="628"/>
      <c r="G25" s="628"/>
      <c r="I25" s="27"/>
      <c r="J25" s="633"/>
      <c r="K25" s="93" t="b">
        <v>0</v>
      </c>
      <c r="L25" s="125"/>
      <c r="P25" s="150"/>
      <c r="Q25" s="150"/>
      <c r="R25" s="150"/>
      <c r="S25" s="150"/>
    </row>
    <row r="26" spans="2:19" ht="14.5" customHeight="1" x14ac:dyDescent="0.3">
      <c r="B26" s="628"/>
      <c r="C26" s="628"/>
      <c r="D26" s="628"/>
      <c r="E26" s="628"/>
      <c r="F26" s="628"/>
      <c r="G26" s="628"/>
      <c r="I26" s="27"/>
      <c r="J26" s="634"/>
      <c r="K26" s="94" t="b">
        <v>0</v>
      </c>
      <c r="L26" s="137"/>
      <c r="P26" s="150"/>
      <c r="Q26" s="150"/>
      <c r="R26" s="150"/>
      <c r="S26" s="150"/>
    </row>
    <row r="27" spans="2:19" ht="14.5" customHeight="1" x14ac:dyDescent="0.3">
      <c r="B27" s="628"/>
      <c r="C27" s="628"/>
      <c r="D27" s="628"/>
      <c r="E27" s="628"/>
      <c r="F27" s="628"/>
      <c r="G27" s="628"/>
      <c r="I27" s="27"/>
      <c r="J27" s="101" t="s">
        <v>104</v>
      </c>
      <c r="K27" s="95" t="b">
        <v>0</v>
      </c>
      <c r="L27" s="128"/>
      <c r="P27" s="150"/>
      <c r="Q27" s="150"/>
      <c r="R27" s="150"/>
      <c r="S27" s="150"/>
    </row>
    <row r="28" spans="2:19" ht="14.5" customHeight="1" x14ac:dyDescent="0.3">
      <c r="B28" s="629"/>
      <c r="C28" s="629"/>
      <c r="D28" s="629"/>
      <c r="E28" s="629"/>
      <c r="F28" s="629"/>
      <c r="G28" s="629"/>
      <c r="I28" s="27"/>
      <c r="J28" s="635" t="s">
        <v>755</v>
      </c>
      <c r="K28" s="635"/>
      <c r="L28" s="138"/>
      <c r="P28" s="150"/>
      <c r="Q28" s="150"/>
      <c r="R28" s="150"/>
      <c r="S28" s="150"/>
    </row>
    <row r="29" spans="2:19" ht="14.5" customHeight="1" x14ac:dyDescent="0.3">
      <c r="B29" s="636" t="s">
        <v>9</v>
      </c>
      <c r="C29" s="36" t="b">
        <v>0</v>
      </c>
      <c r="D29" s="36" t="b">
        <v>0</v>
      </c>
      <c r="E29" s="36" t="b">
        <v>0</v>
      </c>
      <c r="F29" s="36" t="b">
        <v>0</v>
      </c>
      <c r="G29" s="36" t="b">
        <v>0</v>
      </c>
      <c r="I29" s="27"/>
      <c r="J29" s="635"/>
      <c r="K29" s="635"/>
      <c r="L29" s="129"/>
      <c r="P29" s="150"/>
      <c r="Q29" s="150"/>
      <c r="R29" s="150"/>
      <c r="S29" s="150"/>
    </row>
    <row r="30" spans="2:19" ht="14.5" customHeight="1" x14ac:dyDescent="0.3">
      <c r="B30" s="637"/>
      <c r="C30" s="36" t="b">
        <v>0</v>
      </c>
      <c r="D30" s="36" t="b">
        <v>0</v>
      </c>
      <c r="E30" s="36" t="b">
        <v>0</v>
      </c>
      <c r="F30" s="36" t="b">
        <v>0</v>
      </c>
      <c r="G30" s="43" t="b">
        <v>0</v>
      </c>
      <c r="I30" s="27"/>
      <c r="J30" s="639" t="s">
        <v>56</v>
      </c>
      <c r="K30" s="640"/>
      <c r="L30" s="130"/>
      <c r="P30" s="150"/>
      <c r="Q30" s="150"/>
      <c r="R30" s="150"/>
      <c r="S30" s="150"/>
    </row>
    <row r="31" spans="2:19" ht="14.5" customHeight="1" x14ac:dyDescent="0.3">
      <c r="B31" s="638"/>
      <c r="C31" s="36" t="b">
        <v>0</v>
      </c>
      <c r="D31" s="36" t="b">
        <v>0</v>
      </c>
      <c r="E31" s="36"/>
      <c r="F31" s="36"/>
      <c r="G31" s="146" t="str">
        <f>IF('CRD-04'!$C$29,"PR, ","") &amp; IF('CRD-04'!$D$29,"PO, ","") &amp; IF('CRD-04'!$E$29,"UP, ","") &amp; IF('CRD-04'!$F$29,"RC, ","") &amp; IF('CRD-04'!$G$29,"INV/IR, ","") &amp; IF('CRD-04'!$C$30,"SH, ","") &amp; IF('CRD-04'!$D$30,"C, ","") &amp; IF('CRD-04'!$E$30,"CAT, ","") &amp; IF('CRD-04'!$F$30,"WF, ","") &amp; IF('CRD-04'!$G$30,"INTEG, ","")&amp; IF('CRD-04'!$C$31,"AN, ","")&amp; IF('CRD-04'!$D$31,"REP, ","")</f>
        <v/>
      </c>
      <c r="I31" s="27"/>
      <c r="J31" s="641"/>
      <c r="K31" s="642"/>
      <c r="L31" s="132"/>
      <c r="P31" s="150"/>
      <c r="Q31" s="150"/>
      <c r="R31" s="150"/>
      <c r="S31" s="150"/>
    </row>
    <row r="32" spans="2:19" ht="14.5" customHeight="1" x14ac:dyDescent="0.3">
      <c r="B32" s="593" t="s">
        <v>744</v>
      </c>
      <c r="C32" s="120"/>
      <c r="D32" s="120"/>
      <c r="E32" s="120"/>
      <c r="F32" s="120"/>
      <c r="G32" s="120"/>
      <c r="H32" s="29"/>
      <c r="I32" s="27"/>
      <c r="J32" s="643"/>
      <c r="K32" s="644"/>
      <c r="L32" s="133"/>
      <c r="P32" s="150"/>
      <c r="Q32" s="150"/>
      <c r="R32" s="150"/>
      <c r="S32" s="150"/>
    </row>
    <row r="33" spans="2:19" s="37" customFormat="1" ht="14.5" customHeight="1" x14ac:dyDescent="0.3">
      <c r="B33" s="585" t="s">
        <v>746</v>
      </c>
      <c r="C33" s="408"/>
      <c r="D33" s="408"/>
      <c r="E33" s="408"/>
      <c r="F33" s="408"/>
      <c r="G33" s="409" t="str">
        <f>IF(C32 &lt;&gt; "", C32, "") &amp; IF(D32 &lt;&gt; "", CONCATENATE(", ",D32), "") &amp; IF(E32 &lt;&gt; "", CONCATENATE(", ",E32), "") &amp; IF(F32 &lt;&gt; "", CONCATENATE(", ",F32), "") &amp; IF(G32 &lt;&gt; "", CONCATENATE(", ",G32), "")</f>
        <v/>
      </c>
      <c r="H33" s="27"/>
      <c r="I33" s="27"/>
      <c r="J33" s="645" t="s">
        <v>55</v>
      </c>
      <c r="K33" s="646"/>
      <c r="L33" s="126"/>
      <c r="P33" s="150"/>
      <c r="Q33" s="150"/>
      <c r="R33" s="150"/>
      <c r="S33" s="150"/>
    </row>
    <row r="34" spans="2:19" s="37" customFormat="1" ht="14.5" customHeight="1" x14ac:dyDescent="0.3">
      <c r="B34" s="45" t="s">
        <v>68</v>
      </c>
      <c r="C34" s="38"/>
      <c r="D34" s="38"/>
      <c r="E34" s="38"/>
      <c r="F34" s="38"/>
      <c r="G34" s="38"/>
      <c r="H34" s="27"/>
      <c r="I34" s="27"/>
      <c r="J34" s="641"/>
      <c r="K34" s="642"/>
      <c r="L34" s="139"/>
      <c r="P34" s="150"/>
      <c r="Q34" s="150"/>
      <c r="R34" s="150"/>
      <c r="S34" s="150"/>
    </row>
    <row r="35" spans="2:19" ht="14.5" customHeight="1" x14ac:dyDescent="0.3">
      <c r="B35" s="647" t="s">
        <v>69</v>
      </c>
      <c r="C35" s="648"/>
      <c r="D35" s="648"/>
      <c r="E35" s="648"/>
      <c r="F35" s="648"/>
      <c r="G35" s="649"/>
      <c r="I35" s="27"/>
      <c r="J35" s="643"/>
      <c r="K35" s="644"/>
      <c r="L35" s="131"/>
      <c r="P35" s="150"/>
      <c r="Q35" s="150"/>
      <c r="R35" s="150"/>
      <c r="S35" s="150"/>
    </row>
    <row r="36" spans="2:19" ht="14.5" customHeight="1" x14ac:dyDescent="0.3">
      <c r="B36" s="650" t="s">
        <v>760</v>
      </c>
      <c r="C36" s="651"/>
      <c r="D36" s="651"/>
      <c r="E36" s="651"/>
      <c r="F36" s="651"/>
      <c r="G36" s="652"/>
      <c r="I36" s="27"/>
      <c r="J36" s="645" t="s">
        <v>57</v>
      </c>
      <c r="K36" s="646"/>
      <c r="L36" s="126"/>
      <c r="P36" s="150"/>
      <c r="Q36" s="150"/>
      <c r="R36" s="150"/>
      <c r="S36" s="150"/>
    </row>
    <row r="37" spans="2:19" ht="14.5" customHeight="1" x14ac:dyDescent="0.3">
      <c r="B37" s="653"/>
      <c r="C37" s="654"/>
      <c r="D37" s="654"/>
      <c r="E37" s="654"/>
      <c r="F37" s="654"/>
      <c r="G37" s="655"/>
      <c r="I37" s="27"/>
      <c r="J37" s="656"/>
      <c r="K37" s="657"/>
      <c r="L37" s="134"/>
      <c r="P37" s="150"/>
      <c r="Q37" s="150"/>
      <c r="R37" s="150"/>
      <c r="S37" s="150"/>
    </row>
    <row r="38" spans="2:19" ht="14.5" customHeight="1" x14ac:dyDescent="0.3">
      <c r="B38" s="653"/>
      <c r="C38" s="654"/>
      <c r="D38" s="654"/>
      <c r="E38" s="654"/>
      <c r="F38" s="654"/>
      <c r="G38" s="655"/>
      <c r="I38" s="27"/>
      <c r="J38" s="658"/>
      <c r="K38" s="659"/>
      <c r="L38" s="134"/>
      <c r="P38" s="150"/>
      <c r="Q38" s="150"/>
      <c r="R38" s="150"/>
      <c r="S38" s="150"/>
    </row>
    <row r="39" spans="2:19" ht="14.5" customHeight="1" x14ac:dyDescent="0.3">
      <c r="B39" s="653"/>
      <c r="C39" s="654"/>
      <c r="D39" s="654"/>
      <c r="E39" s="654"/>
      <c r="F39" s="654"/>
      <c r="G39" s="655"/>
      <c r="I39" s="27"/>
      <c r="J39" s="606" t="s">
        <v>65</v>
      </c>
      <c r="K39" s="607"/>
      <c r="L39" s="126"/>
      <c r="P39" s="150"/>
      <c r="Q39" s="150"/>
      <c r="R39" s="150"/>
      <c r="S39" s="150"/>
    </row>
    <row r="40" spans="2:19" ht="14.5" customHeight="1" x14ac:dyDescent="0.3">
      <c r="B40" s="653"/>
      <c r="C40" s="654"/>
      <c r="D40" s="654"/>
      <c r="E40" s="654"/>
      <c r="F40" s="654"/>
      <c r="G40" s="655"/>
      <c r="I40" s="27"/>
      <c r="J40" s="656"/>
      <c r="K40" s="657"/>
      <c r="L40" s="141"/>
      <c r="P40" s="150"/>
      <c r="Q40" s="150"/>
      <c r="R40" s="150"/>
      <c r="S40" s="150"/>
    </row>
    <row r="41" spans="2:19" ht="14.5" customHeight="1" x14ac:dyDescent="0.3">
      <c r="B41" s="653"/>
      <c r="C41" s="654"/>
      <c r="D41" s="654"/>
      <c r="E41" s="654"/>
      <c r="F41" s="654"/>
      <c r="G41" s="655"/>
      <c r="I41" s="27"/>
      <c r="J41" s="658"/>
      <c r="K41" s="659"/>
      <c r="L41" s="134"/>
      <c r="P41" s="150"/>
      <c r="Q41" s="150"/>
      <c r="R41" s="150"/>
      <c r="S41" s="150"/>
    </row>
    <row r="42" spans="2:19" ht="14.5" customHeight="1" x14ac:dyDescent="0.3">
      <c r="B42" s="653"/>
      <c r="C42" s="654"/>
      <c r="D42" s="654"/>
      <c r="E42" s="654"/>
      <c r="F42" s="654"/>
      <c r="G42" s="655"/>
      <c r="I42" s="27"/>
      <c r="J42" s="645" t="s">
        <v>74</v>
      </c>
      <c r="K42" s="646"/>
      <c r="L42" s="126"/>
      <c r="P42" s="150"/>
      <c r="Q42" s="150"/>
      <c r="R42" s="150"/>
      <c r="S42" s="150"/>
    </row>
    <row r="43" spans="2:19" ht="14.5" customHeight="1" x14ac:dyDescent="0.3">
      <c r="B43" s="653"/>
      <c r="C43" s="654"/>
      <c r="D43" s="654"/>
      <c r="E43" s="654"/>
      <c r="F43" s="654"/>
      <c r="G43" s="655"/>
      <c r="I43" s="27"/>
      <c r="J43" s="660"/>
      <c r="K43" s="661"/>
      <c r="L43" s="123"/>
      <c r="P43" s="150"/>
      <c r="Q43" s="150"/>
      <c r="R43" s="150"/>
      <c r="S43" s="150"/>
    </row>
    <row r="44" spans="2:19" ht="14.5" customHeight="1" x14ac:dyDescent="0.3">
      <c r="B44" s="60" t="s">
        <v>37</v>
      </c>
      <c r="C44" s="664"/>
      <c r="D44" s="664"/>
      <c r="E44" s="664"/>
      <c r="F44" s="61" t="s">
        <v>759</v>
      </c>
      <c r="G44" s="143"/>
      <c r="I44" s="27"/>
      <c r="J44" s="656"/>
      <c r="K44" s="657"/>
      <c r="L44" s="123"/>
      <c r="P44" s="150"/>
      <c r="Q44" s="150"/>
      <c r="R44" s="150"/>
      <c r="S44" s="150"/>
    </row>
    <row r="45" spans="2:19" ht="21" customHeight="1" x14ac:dyDescent="0.3">
      <c r="B45" s="60"/>
      <c r="C45" s="664"/>
      <c r="D45" s="664"/>
      <c r="E45" s="664"/>
      <c r="F45" s="598"/>
      <c r="G45" s="596"/>
      <c r="I45" s="27"/>
      <c r="J45" s="656"/>
      <c r="K45" s="657"/>
      <c r="L45" s="123"/>
      <c r="P45" s="150"/>
      <c r="Q45" s="150"/>
      <c r="R45" s="150"/>
      <c r="S45" s="150"/>
    </row>
    <row r="46" spans="2:19" ht="14.5" customHeight="1" x14ac:dyDescent="0.3">
      <c r="B46" s="666" t="s">
        <v>129</v>
      </c>
      <c r="C46" s="666"/>
      <c r="D46" s="666"/>
      <c r="E46" s="666"/>
      <c r="F46" s="666"/>
      <c r="G46" s="666"/>
      <c r="I46" s="27"/>
      <c r="J46" s="656"/>
      <c r="K46" s="657"/>
      <c r="L46" s="123"/>
      <c r="P46" s="150"/>
      <c r="Q46" s="150"/>
      <c r="R46" s="150"/>
      <c r="S46" s="150"/>
    </row>
    <row r="47" spans="2:19" ht="14.5" customHeight="1" x14ac:dyDescent="0.3">
      <c r="I47" s="27"/>
      <c r="J47" s="656"/>
      <c r="K47" s="657"/>
      <c r="L47" s="134"/>
      <c r="P47" s="150"/>
      <c r="Q47" s="150"/>
      <c r="R47" s="150"/>
      <c r="S47" s="150"/>
    </row>
    <row r="48" spans="2:19" ht="14.5" customHeight="1" x14ac:dyDescent="0.3">
      <c r="B48" s="45" t="s">
        <v>766</v>
      </c>
      <c r="C48" s="38"/>
      <c r="D48" s="38"/>
      <c r="E48" s="38"/>
      <c r="F48" s="38"/>
      <c r="G48" s="38"/>
      <c r="I48" s="27"/>
      <c r="J48" s="656"/>
      <c r="K48" s="657"/>
      <c r="L48" s="140"/>
      <c r="P48" s="150"/>
      <c r="Q48" s="150"/>
      <c r="R48" s="150"/>
      <c r="S48" s="150"/>
    </row>
    <row r="49" spans="2:19" ht="14.5" customHeight="1" x14ac:dyDescent="0.3">
      <c r="B49" s="45"/>
      <c r="C49" s="38"/>
      <c r="D49" s="38"/>
      <c r="E49" s="38"/>
      <c r="F49" s="38"/>
      <c r="G49" s="38"/>
      <c r="I49" s="27"/>
      <c r="J49" s="662"/>
      <c r="K49" s="663"/>
      <c r="L49" s="134"/>
      <c r="P49" s="150"/>
      <c r="Q49" s="150"/>
      <c r="R49" s="150"/>
      <c r="S49" s="150"/>
    </row>
    <row r="50" spans="2:19" ht="14.5" customHeight="1" x14ac:dyDescent="0.3">
      <c r="B50" s="60" t="s">
        <v>756</v>
      </c>
      <c r="C50" s="604"/>
      <c r="D50" s="60" t="s">
        <v>765</v>
      </c>
      <c r="E50" s="60"/>
      <c r="F50" s="60" t="s">
        <v>757</v>
      </c>
      <c r="G50" s="597">
        <v>0</v>
      </c>
      <c r="I50" s="27"/>
      <c r="J50" s="90"/>
      <c r="K50" s="90"/>
      <c r="L50" s="90"/>
      <c r="P50" s="150"/>
      <c r="Q50" s="150"/>
      <c r="R50" s="150"/>
      <c r="S50" s="150"/>
    </row>
    <row r="51" spans="2:19" x14ac:dyDescent="0.3">
      <c r="B51" s="667" t="s">
        <v>758</v>
      </c>
      <c r="C51" s="667"/>
      <c r="D51" s="667"/>
      <c r="E51" s="667"/>
      <c r="F51" s="667"/>
      <c r="G51" s="667"/>
      <c r="J51" s="53"/>
      <c r="K51" s="53"/>
    </row>
    <row r="52" spans="2:19" x14ac:dyDescent="0.3">
      <c r="B52" s="668"/>
      <c r="C52" s="668"/>
      <c r="D52" s="668"/>
      <c r="E52" s="668"/>
      <c r="F52" s="668"/>
      <c r="G52" s="668"/>
      <c r="J52" s="54"/>
      <c r="K52" s="54"/>
    </row>
    <row r="53" spans="2:19" x14ac:dyDescent="0.3">
      <c r="B53" s="594"/>
      <c r="C53" s="594"/>
      <c r="D53" s="594"/>
      <c r="E53" s="594"/>
      <c r="F53" s="594"/>
      <c r="G53" s="594"/>
      <c r="J53" s="53"/>
      <c r="K53" s="53"/>
    </row>
    <row r="54" spans="2:19" x14ac:dyDescent="0.3">
      <c r="B54" s="594"/>
      <c r="C54" s="594"/>
      <c r="D54" s="594"/>
      <c r="E54" s="594"/>
      <c r="F54" s="594"/>
      <c r="G54" s="594"/>
      <c r="J54" s="669"/>
      <c r="K54" s="669"/>
    </row>
    <row r="55" spans="2:19" x14ac:dyDescent="0.3">
      <c r="B55" s="594"/>
      <c r="C55" s="594"/>
      <c r="D55" s="594"/>
      <c r="E55" s="594"/>
      <c r="F55" s="594"/>
      <c r="G55" s="594"/>
      <c r="J55" s="669"/>
      <c r="K55" s="669"/>
    </row>
    <row r="56" spans="2:19" ht="0.75" customHeight="1" x14ac:dyDescent="0.3">
      <c r="B56" s="594"/>
      <c r="C56" s="594"/>
      <c r="D56" s="594"/>
      <c r="E56" s="594"/>
      <c r="F56" s="594"/>
      <c r="G56" s="594"/>
      <c r="J56" s="670"/>
      <c r="K56" s="670"/>
    </row>
    <row r="57" spans="2:19" x14ac:dyDescent="0.3">
      <c r="B57" s="594"/>
      <c r="C57" s="594"/>
      <c r="D57" s="594"/>
      <c r="E57" s="594"/>
      <c r="F57" s="594"/>
      <c r="G57" s="594"/>
      <c r="J57" s="665"/>
      <c r="K57" s="665"/>
    </row>
    <row r="58" spans="2:19" x14ac:dyDescent="0.3">
      <c r="B58" s="594"/>
      <c r="C58" s="594"/>
      <c r="D58" s="594"/>
      <c r="E58" s="594"/>
      <c r="F58" s="594"/>
      <c r="G58" s="594"/>
      <c r="J58" s="608"/>
      <c r="K58" s="608"/>
    </row>
    <row r="59" spans="2:19" x14ac:dyDescent="0.3">
      <c r="B59" s="594"/>
      <c r="C59" s="594"/>
      <c r="D59" s="594"/>
      <c r="E59" s="594"/>
      <c r="F59" s="594"/>
      <c r="G59" s="594"/>
      <c r="J59" s="671"/>
      <c r="K59" s="671"/>
    </row>
    <row r="60" spans="2:19" x14ac:dyDescent="0.3">
      <c r="B60" s="594"/>
      <c r="C60" s="594"/>
      <c r="D60" s="594"/>
      <c r="E60" s="594"/>
      <c r="F60" s="594"/>
      <c r="G60" s="594"/>
      <c r="J60" s="672"/>
      <c r="K60" s="672"/>
    </row>
    <row r="61" spans="2:19" x14ac:dyDescent="0.3">
      <c r="B61" s="594"/>
      <c r="C61" s="594"/>
      <c r="D61" s="594"/>
      <c r="E61" s="594"/>
      <c r="F61" s="594"/>
      <c r="G61" s="594"/>
      <c r="J61" s="665"/>
      <c r="K61" s="665"/>
    </row>
    <row r="62" spans="2:19" x14ac:dyDescent="0.3">
      <c r="B62" s="594"/>
      <c r="C62" s="594"/>
      <c r="D62" s="594"/>
      <c r="E62" s="594"/>
      <c r="F62" s="594"/>
      <c r="G62" s="594"/>
      <c r="J62" s="665"/>
      <c r="K62" s="665"/>
    </row>
    <row r="63" spans="2:19" x14ac:dyDescent="0.3">
      <c r="B63" s="594"/>
      <c r="C63" s="594"/>
      <c r="D63" s="594"/>
      <c r="E63" s="594"/>
      <c r="F63" s="594"/>
      <c r="G63" s="594"/>
      <c r="J63" s="665"/>
      <c r="K63" s="665"/>
    </row>
    <row r="64" spans="2:19" x14ac:dyDescent="0.3">
      <c r="B64" s="594"/>
      <c r="C64" s="594"/>
      <c r="D64" s="594"/>
      <c r="E64" s="594"/>
      <c r="F64" s="594"/>
      <c r="G64" s="594"/>
      <c r="J64" s="665"/>
      <c r="K64" s="665"/>
    </row>
    <row r="65" spans="2:11" x14ac:dyDescent="0.3">
      <c r="B65" s="594"/>
      <c r="C65" s="594"/>
      <c r="D65" s="594"/>
      <c r="E65" s="594"/>
      <c r="F65" s="594"/>
      <c r="G65" s="594"/>
      <c r="J65" s="665"/>
      <c r="K65" s="665"/>
    </row>
    <row r="66" spans="2:11" x14ac:dyDescent="0.3">
      <c r="B66" s="594"/>
      <c r="C66" s="594"/>
      <c r="D66" s="594"/>
      <c r="E66" s="594"/>
      <c r="F66" s="594"/>
      <c r="G66" s="594"/>
      <c r="J66" s="665"/>
      <c r="K66" s="665"/>
    </row>
    <row r="67" spans="2:11" x14ac:dyDescent="0.3">
      <c r="B67" s="594"/>
      <c r="C67" s="594"/>
      <c r="D67" s="594"/>
      <c r="E67" s="594"/>
      <c r="F67" s="594"/>
      <c r="G67" s="594"/>
      <c r="J67" s="665"/>
      <c r="K67" s="665"/>
    </row>
  </sheetData>
  <sheetProtection formatCells="0" formatColumns="0" formatRows="0" insertColumns="0" insertRows="0" insertHyperlinks="0" autoFilter="0"/>
  <dataConsolidate link="1"/>
  <mergeCells count="42">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 ref="B36:G43"/>
    <mergeCell ref="J36:K36"/>
    <mergeCell ref="J37:K38"/>
    <mergeCell ref="J40:K41"/>
    <mergeCell ref="J42:K42"/>
    <mergeCell ref="J43:K49"/>
    <mergeCell ref="C44:E44"/>
    <mergeCell ref="J30:K30"/>
    <mergeCell ref="J31:K32"/>
    <mergeCell ref="J33:K33"/>
    <mergeCell ref="J34:K35"/>
    <mergeCell ref="B35:G35"/>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s>
  <dataValidations count="17">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6C688241-F1DC-4233-B10C-0923261175D2}">
      <formula1>Object</formula1>
    </dataValidation>
    <dataValidation allowBlank="1" showInputMessage="1" showErrorMessage="1" promptTitle="How to add technical description" prompt="Technical description needs to be added by tech lead to sumarize what has been technically done." sqref="B36:G43" xr:uid="{218FCE45-9763-4FA6-8F3E-08E7F0EB4AED}"/>
    <dataValidation type="list" allowBlank="1" showInputMessage="1" sqref="D32:G32" xr:uid="{A12D5962-ACFB-479F-BF83-0C9E755B40CD}">
      <formula1>Realm</formula1>
    </dataValidation>
    <dataValidation allowBlank="1" showInputMessage="1" showErrorMessage="1" promptTitle="How to calculate fields count" prompt="Calculate cost of the customization based on Delivery Guidelines_Chargeable Custom Fields document" sqref="G44:G45" xr:uid="{1D7B33D4-37E0-4667-BE60-E792A0941B13}"/>
    <dataValidation allowBlank="1" showInputMessage="1" showErrorMessage="1" promptTitle="How to set Technical name" prompt="CRD submitter can specify the technical name. If not specified, tech lead will set it when building the customization." sqref="K12" xr:uid="{A4F628DC-6A91-4BED-8637-634E232B5359}"/>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99FC23FD-799B-4C36-B672-3E2430DD4A6C}"/>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6F45C248-5849-45B9-A1BA-B0E8105FE871}"/>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BDF26761-6128-4864-92F2-C46691AEDC19}">
      <formula1>Realm</formula1>
    </dataValidation>
    <dataValidation allowBlank="1" showInputMessage="1" showErrorMessage="1" promptTitle="How to set other requirements" prompt="Additional requirements like enumerations, split criteria etc. need to be specified here." sqref="J43:K50" xr:uid="{0DD02F48-D232-417D-B5B8-CA7991D6016C}"/>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B6827D76-E1D8-4A63-A499-B973304EE6B0}"/>
    <dataValidation allowBlank="1" showInputMessage="1" showErrorMessage="1" promptTitle="How to set Visibility condition" prompt="If there is any specific requirement under which condition the field needs to be displayed, describe the logic here." sqref="J31:K32" xr:uid="{97613389-4D12-4A35-A8C2-FA90D7867659}"/>
    <dataValidation allowBlank="1" showInputMessage="1" showErrorMessage="1" promptTitle="How to set Editability condition" prompt="If there is any specific requirement under which condition the field needs to be editable, describe the logic here." sqref="J34:K35" xr:uid="{EC149307-7F99-40F5-8A1B-D98B19EBCF9F}"/>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CD54A876-CBE3-450D-A99C-B46568989AAB}"/>
    <dataValidation allowBlank="1" showInputMessage="1" showErrorMessage="1" promptTitle="How to add description" prompt="Put a brief description of the requirement here. If custom field(s) needs to be created, use Custom field details table(s) and specify all details there." sqref="B15:G28" xr:uid="{D0622F92-39A6-4993-93A8-6FCFBF1BB3A0}"/>
    <dataValidation type="list" allowBlank="1" showInputMessage="1" promptTitle="How to set field Type" prompt="Select requested field type. If it needs to be a new FMD or any type which is not in the dropdown, set it manually." sqref="K13" xr:uid="{D7ADFA0D-0206-4353-B875-BDD3A84B77DF}">
      <formula1>Type</formula1>
    </dataValidation>
    <dataValidation allowBlank="1" showInputMessage="1" showErrorMessage="1" promptTitle="How to specify Default value" prompt="Default value can be fixed (constant) or defined by expression. The expression can be specified with just simple words." sqref="K19" xr:uid="{7BF362EB-E300-4762-9244-1604A63D783D}"/>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E078B50E-C139-4240-A561-C808FF7CFE5F}"/>
  </dataValidations>
  <hyperlinks>
    <hyperlink ref="B1" location="CRD_Overview!A1" display="Go to CRD Overview" xr:uid="{648D4532-3AE2-4C8C-8E73-3C39044A44E7}"/>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7073"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1027074"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1027075"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1027076"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1027077"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1027078"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1027079"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1027080"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1027081"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1027082"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1027083"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1027084"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1027085"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1027086"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1027087"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1027088"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1027089"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1027090"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1027091"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1027092"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1027093"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3D8FB-2FF9-43BD-94D1-E922F44A6571}">
  <sheetPr>
    <tabColor rgb="FFFF0000"/>
    <outlinePr summaryBelow="0" summaryRight="0"/>
  </sheetPr>
  <dimension ref="B1:S67"/>
  <sheetViews>
    <sheetView showGridLines="0" zoomScaleNormal="100" workbookViewId="0">
      <selection activeCell="C10" sqref="B10:G28"/>
    </sheetView>
  </sheetViews>
  <sheetFormatPr defaultColWidth="9.1796875" defaultRowHeight="14" outlineLevelCol="1" x14ac:dyDescent="0.3"/>
  <cols>
    <col min="1" max="1" width="0.81640625" style="22" customWidth="1"/>
    <col min="2" max="2" width="17.1796875" style="22" customWidth="1"/>
    <col min="3" max="5" width="15.7265625" style="22" customWidth="1"/>
    <col min="6" max="6" width="20" style="22" customWidth="1"/>
    <col min="7" max="7" width="15.7265625" style="22" customWidth="1"/>
    <col min="8" max="9" width="2.54296875" style="22" customWidth="1"/>
    <col min="10" max="10" width="20.54296875" style="23" customWidth="1" outlineLevel="1"/>
    <col min="11" max="11" width="22.54296875" style="22" customWidth="1" outlineLevel="1"/>
    <col min="12" max="12" width="3" style="37" customWidth="1" outlineLevel="1"/>
    <col min="13" max="13" width="20.54296875" style="22" customWidth="1" outlineLevel="1"/>
    <col min="14" max="14" width="20.453125" style="22" customWidth="1" outlineLevel="1"/>
    <col min="15" max="15" width="2.54296875" style="22" customWidth="1"/>
    <col min="16" max="19" width="25.54296875" style="22" customWidth="1" outlineLevel="1"/>
    <col min="20" max="16384" width="9.1796875" style="22"/>
  </cols>
  <sheetData>
    <row r="1" spans="2:19" s="23" customFormat="1" ht="15" customHeight="1" x14ac:dyDescent="0.35">
      <c r="B1" s="595" t="s">
        <v>15</v>
      </c>
      <c r="L1" s="28"/>
    </row>
    <row r="2" spans="2:19" ht="5.25" customHeight="1" x14ac:dyDescent="0.3">
      <c r="L2" s="27"/>
    </row>
    <row r="3" spans="2:19" ht="15" customHeight="1" x14ac:dyDescent="0.3">
      <c r="B3" s="25"/>
      <c r="C3" s="25"/>
      <c r="D3" s="25"/>
      <c r="E3" s="25"/>
      <c r="F3" s="25"/>
      <c r="G3" s="25"/>
      <c r="J3" s="410" t="s">
        <v>554</v>
      </c>
      <c r="K3" s="411"/>
      <c r="L3" s="27"/>
    </row>
    <row r="4" spans="2:19" ht="14.5" customHeight="1" x14ac:dyDescent="0.3">
      <c r="B4" s="39" t="s">
        <v>13</v>
      </c>
      <c r="C4" s="24"/>
      <c r="D4" s="25"/>
      <c r="E4" s="25"/>
      <c r="F4" s="25"/>
      <c r="G4" s="25"/>
      <c r="J4" s="410" t="s">
        <v>555</v>
      </c>
      <c r="K4" s="411"/>
      <c r="L4" s="27"/>
      <c r="M4" s="613" t="s">
        <v>754</v>
      </c>
      <c r="N4" s="613"/>
    </row>
    <row r="5" spans="2:19" ht="14.5" customHeight="1" x14ac:dyDescent="0.3">
      <c r="B5" s="40" t="s">
        <v>67</v>
      </c>
      <c r="C5" s="24"/>
      <c r="D5" s="25"/>
      <c r="E5" s="25"/>
      <c r="F5" s="25"/>
      <c r="G5" s="25"/>
      <c r="J5" s="613" t="s">
        <v>764</v>
      </c>
      <c r="K5" s="613"/>
      <c r="L5" s="27"/>
      <c r="M5" s="613"/>
      <c r="N5" s="613"/>
    </row>
    <row r="6" spans="2:19" ht="15" customHeight="1" x14ac:dyDescent="0.3">
      <c r="B6" s="41" t="s">
        <v>1</v>
      </c>
      <c r="C6" s="34" t="str">
        <f>CRD_Overview!D1</f>
        <v>Customer Name</v>
      </c>
      <c r="D6" s="25"/>
      <c r="E6" s="25"/>
      <c r="F6" s="25"/>
      <c r="G6" s="42"/>
      <c r="J6" s="613"/>
      <c r="K6" s="613"/>
      <c r="L6" s="27"/>
      <c r="M6" s="613"/>
      <c r="N6" s="613"/>
    </row>
    <row r="7" spans="2:19" x14ac:dyDescent="0.3">
      <c r="B7" s="41" t="s">
        <v>2</v>
      </c>
      <c r="C7" s="34" t="str">
        <f>CRD_Overview!D2</f>
        <v>Buying &amp; Invoicing</v>
      </c>
      <c r="D7" s="25"/>
      <c r="E7" s="25"/>
      <c r="F7" s="25"/>
      <c r="G7" s="25"/>
      <c r="J7" s="613"/>
      <c r="K7" s="613"/>
      <c r="L7" s="27"/>
      <c r="M7" s="613"/>
      <c r="N7" s="613"/>
    </row>
    <row r="8" spans="2:19" x14ac:dyDescent="0.3">
      <c r="B8" s="41" t="s">
        <v>6</v>
      </c>
      <c r="C8" s="35" t="str">
        <f ca="1">MID(CELL("filename",A1),FIND("]",CELL("filename",A1))+1,255)</f>
        <v>CRD-05</v>
      </c>
      <c r="D8" s="25"/>
      <c r="E8" s="25"/>
      <c r="F8" s="25"/>
      <c r="G8" s="25"/>
      <c r="K8" s="92"/>
      <c r="L8" s="27"/>
    </row>
    <row r="9" spans="2:19" x14ac:dyDescent="0.3">
      <c r="B9" s="25"/>
      <c r="C9" s="25"/>
      <c r="D9" s="25"/>
      <c r="E9" s="25"/>
      <c r="F9" s="25"/>
      <c r="G9" s="25"/>
      <c r="I9" s="121" t="s">
        <v>115</v>
      </c>
      <c r="J9" s="614" t="s">
        <v>70</v>
      </c>
      <c r="K9" s="615"/>
      <c r="L9" s="89"/>
      <c r="M9" s="103" t="s">
        <v>77</v>
      </c>
      <c r="N9" s="98"/>
      <c r="O9" s="29"/>
      <c r="P9" s="616" t="s">
        <v>8</v>
      </c>
      <c r="Q9" s="616"/>
      <c r="R9" s="616"/>
      <c r="S9" s="616"/>
    </row>
    <row r="10" spans="2:19" ht="14.5" customHeight="1" x14ac:dyDescent="0.3">
      <c r="B10" s="617" t="s">
        <v>121</v>
      </c>
      <c r="C10" s="619"/>
      <c r="D10" s="619"/>
      <c r="E10" s="619"/>
      <c r="F10" s="619"/>
      <c r="G10" s="620"/>
      <c r="I10" s="27"/>
      <c r="J10" s="605" t="s">
        <v>119</v>
      </c>
      <c r="K10" s="102"/>
      <c r="L10" s="124"/>
      <c r="M10" s="48" t="s">
        <v>125</v>
      </c>
      <c r="N10" s="44"/>
      <c r="O10" s="29"/>
      <c r="P10" s="150"/>
      <c r="Q10" s="150"/>
      <c r="R10" s="150"/>
      <c r="S10" s="150"/>
    </row>
    <row r="11" spans="2:19" ht="14.5" customHeight="1" x14ac:dyDescent="0.3">
      <c r="B11" s="618"/>
      <c r="C11" s="621"/>
      <c r="D11" s="621"/>
      <c r="E11" s="621"/>
      <c r="F11" s="621"/>
      <c r="G11" s="622"/>
      <c r="I11" s="27"/>
      <c r="J11" s="99" t="s">
        <v>118</v>
      </c>
      <c r="K11" s="96"/>
      <c r="L11" s="124"/>
      <c r="M11" s="623" t="s">
        <v>76</v>
      </c>
      <c r="N11" s="46"/>
      <c r="O11" s="29"/>
      <c r="P11" s="150"/>
      <c r="Q11" s="150"/>
      <c r="R11" s="150"/>
      <c r="S11" s="150"/>
    </row>
    <row r="12" spans="2:19" ht="14.5" customHeight="1" x14ac:dyDescent="0.3">
      <c r="B12" s="609" t="s">
        <v>122</v>
      </c>
      <c r="C12" s="625" t="s">
        <v>763</v>
      </c>
      <c r="D12" s="625"/>
      <c r="E12" s="625"/>
      <c r="F12" s="625"/>
      <c r="G12" s="626"/>
      <c r="I12" s="27"/>
      <c r="J12" s="99" t="s">
        <v>52</v>
      </c>
      <c r="K12" s="96" t="s">
        <v>11</v>
      </c>
      <c r="L12" s="124"/>
      <c r="M12" s="624"/>
      <c r="N12" s="46"/>
      <c r="O12" s="29"/>
      <c r="P12" s="150"/>
      <c r="Q12" s="150"/>
      <c r="R12" s="150"/>
      <c r="S12" s="150"/>
    </row>
    <row r="13" spans="2:19" ht="14.5" customHeight="1" x14ac:dyDescent="0.3">
      <c r="B13" s="609" t="s">
        <v>761</v>
      </c>
      <c r="C13" s="625" t="s">
        <v>762</v>
      </c>
      <c r="D13" s="625"/>
      <c r="E13" s="625"/>
      <c r="F13" s="625"/>
      <c r="G13" s="626"/>
      <c r="I13" s="27"/>
      <c r="J13" s="99" t="s">
        <v>120</v>
      </c>
      <c r="K13" s="96"/>
      <c r="L13" s="122"/>
      <c r="M13" s="624"/>
      <c r="N13" s="46"/>
      <c r="O13" s="29"/>
      <c r="P13" s="150"/>
      <c r="Q13" s="150"/>
      <c r="R13" s="150"/>
      <c r="S13" s="150"/>
    </row>
    <row r="14" spans="2:19" ht="14.5" customHeight="1" x14ac:dyDescent="0.3">
      <c r="B14" s="627" t="s">
        <v>123</v>
      </c>
      <c r="C14" s="627"/>
      <c r="D14" s="627"/>
      <c r="E14" s="627"/>
      <c r="F14" s="627"/>
      <c r="G14" s="627"/>
      <c r="I14" s="27"/>
      <c r="J14" s="99" t="s">
        <v>53</v>
      </c>
      <c r="K14" s="97" t="b">
        <v>0</v>
      </c>
      <c r="L14" s="125"/>
      <c r="M14" s="624"/>
      <c r="N14" s="46"/>
      <c r="O14" s="29"/>
      <c r="P14" s="150"/>
      <c r="Q14" s="150"/>
      <c r="R14" s="150"/>
      <c r="S14" s="150"/>
    </row>
    <row r="15" spans="2:19" ht="14.5" customHeight="1" x14ac:dyDescent="0.3">
      <c r="B15" s="628"/>
      <c r="C15" s="628"/>
      <c r="D15" s="628"/>
      <c r="E15" s="628"/>
      <c r="F15" s="628"/>
      <c r="G15" s="628"/>
      <c r="I15" s="27"/>
      <c r="J15" s="99" t="s">
        <v>124</v>
      </c>
      <c r="K15" s="97" t="b">
        <v>0</v>
      </c>
      <c r="L15" s="135"/>
      <c r="M15" s="624"/>
      <c r="N15" s="49"/>
      <c r="O15" s="29"/>
      <c r="P15" s="150"/>
      <c r="Q15" s="150"/>
      <c r="R15" s="150"/>
      <c r="S15" s="150"/>
    </row>
    <row r="16" spans="2:19" ht="14.5" customHeight="1" x14ac:dyDescent="0.3">
      <c r="B16" s="628"/>
      <c r="C16" s="628"/>
      <c r="D16" s="628"/>
      <c r="E16" s="628"/>
      <c r="F16" s="628"/>
      <c r="G16" s="628"/>
      <c r="I16" s="27"/>
      <c r="J16" s="99" t="s">
        <v>71</v>
      </c>
      <c r="K16" s="97" t="b">
        <v>0</v>
      </c>
      <c r="L16" s="125"/>
      <c r="N16" s="29"/>
      <c r="P16" s="150"/>
      <c r="Q16" s="150"/>
      <c r="R16" s="150"/>
      <c r="S16" s="150"/>
    </row>
    <row r="17" spans="2:19" ht="14.5" customHeight="1" x14ac:dyDescent="0.3">
      <c r="B17" s="628"/>
      <c r="C17" s="628"/>
      <c r="D17" s="628"/>
      <c r="E17" s="628"/>
      <c r="F17" s="628"/>
      <c r="G17" s="628"/>
      <c r="I17" s="27"/>
      <c r="J17" s="100" t="s">
        <v>72</v>
      </c>
      <c r="K17" s="97" t="b">
        <v>0</v>
      </c>
      <c r="L17" s="125"/>
      <c r="N17" s="29"/>
      <c r="P17" s="150"/>
      <c r="Q17" s="150"/>
      <c r="R17" s="150"/>
      <c r="S17" s="150"/>
    </row>
    <row r="18" spans="2:19" ht="14.5" customHeight="1" x14ac:dyDescent="0.3">
      <c r="B18" s="628"/>
      <c r="C18" s="628"/>
      <c r="D18" s="628"/>
      <c r="E18" s="628"/>
      <c r="F18" s="628"/>
      <c r="G18" s="628"/>
      <c r="I18" s="27"/>
      <c r="J18" s="100" t="s">
        <v>73</v>
      </c>
      <c r="K18" s="96"/>
      <c r="L18" s="124"/>
      <c r="P18" s="150"/>
      <c r="Q18" s="150"/>
      <c r="R18" s="150"/>
      <c r="S18" s="150"/>
    </row>
    <row r="19" spans="2:19" ht="14.5" customHeight="1" x14ac:dyDescent="0.3">
      <c r="B19" s="628"/>
      <c r="C19" s="628"/>
      <c r="D19" s="628"/>
      <c r="E19" s="628"/>
      <c r="F19" s="628"/>
      <c r="G19" s="628"/>
      <c r="I19" s="27"/>
      <c r="J19" s="100" t="s">
        <v>54</v>
      </c>
      <c r="K19" s="96"/>
      <c r="L19" s="136"/>
      <c r="M19" s="55" t="s">
        <v>63</v>
      </c>
      <c r="N19" s="91"/>
      <c r="P19" s="150"/>
      <c r="Q19" s="150"/>
      <c r="R19" s="150"/>
      <c r="S19" s="150"/>
    </row>
    <row r="20" spans="2:19" ht="14.5" customHeight="1" x14ac:dyDescent="0.3">
      <c r="B20" s="628"/>
      <c r="C20" s="628"/>
      <c r="D20" s="628"/>
      <c r="E20" s="628"/>
      <c r="F20" s="628"/>
      <c r="G20" s="628"/>
      <c r="I20" s="27"/>
      <c r="J20" s="630" t="s">
        <v>78</v>
      </c>
      <c r="K20" s="630"/>
      <c r="L20" s="126"/>
      <c r="M20" s="60" t="s">
        <v>126</v>
      </c>
      <c r="N20" s="148"/>
      <c r="P20" s="150"/>
      <c r="Q20" s="150"/>
      <c r="R20" s="150"/>
      <c r="S20" s="150"/>
    </row>
    <row r="21" spans="2:19" ht="14.5" customHeight="1" x14ac:dyDescent="0.3">
      <c r="B21" s="628"/>
      <c r="C21" s="628"/>
      <c r="D21" s="628"/>
      <c r="E21" s="628"/>
      <c r="F21" s="628"/>
      <c r="G21" s="628"/>
      <c r="I21" s="27"/>
      <c r="J21" s="631"/>
      <c r="K21" s="631"/>
      <c r="L21" s="127"/>
      <c r="M21" s="60" t="s">
        <v>127</v>
      </c>
      <c r="N21" s="46"/>
      <c r="P21" s="150"/>
      <c r="Q21" s="150"/>
      <c r="R21" s="150"/>
      <c r="S21" s="150"/>
    </row>
    <row r="22" spans="2:19" ht="14.5" customHeight="1" x14ac:dyDescent="0.3">
      <c r="B22" s="628"/>
      <c r="C22" s="628"/>
      <c r="D22" s="628"/>
      <c r="E22" s="628"/>
      <c r="F22" s="628"/>
      <c r="G22" s="628"/>
      <c r="I22" s="27"/>
      <c r="J22" s="632"/>
      <c r="K22" s="632"/>
      <c r="L22" s="127"/>
      <c r="M22" s="603" t="s">
        <v>128</v>
      </c>
      <c r="N22" s="149"/>
      <c r="P22" s="150"/>
      <c r="Q22" s="150"/>
      <c r="R22" s="150"/>
      <c r="S22" s="150"/>
    </row>
    <row r="23" spans="2:19" ht="14.5" customHeight="1" x14ac:dyDescent="0.3">
      <c r="B23" s="628"/>
      <c r="C23" s="628"/>
      <c r="D23" s="628"/>
      <c r="E23" s="628"/>
      <c r="F23" s="628"/>
      <c r="G23" s="628"/>
      <c r="I23" s="27"/>
      <c r="J23" s="633" t="s">
        <v>66</v>
      </c>
      <c r="K23" s="93" t="b">
        <v>0</v>
      </c>
      <c r="L23" s="125"/>
      <c r="M23" s="29"/>
      <c r="N23" s="29"/>
      <c r="P23" s="150"/>
      <c r="Q23" s="150"/>
      <c r="R23" s="150"/>
      <c r="S23" s="150"/>
    </row>
    <row r="24" spans="2:19" ht="14.5" customHeight="1" x14ac:dyDescent="0.3">
      <c r="B24" s="628"/>
      <c r="C24" s="628"/>
      <c r="D24" s="628"/>
      <c r="E24" s="628"/>
      <c r="F24" s="628"/>
      <c r="G24" s="628"/>
      <c r="I24" s="27"/>
      <c r="J24" s="633"/>
      <c r="K24" s="93" t="b">
        <v>0</v>
      </c>
      <c r="L24" s="125"/>
      <c r="P24" s="150"/>
      <c r="Q24" s="150"/>
      <c r="R24" s="150"/>
      <c r="S24" s="150"/>
    </row>
    <row r="25" spans="2:19" ht="14.5" customHeight="1" x14ac:dyDescent="0.3">
      <c r="B25" s="628"/>
      <c r="C25" s="628"/>
      <c r="D25" s="628"/>
      <c r="E25" s="628"/>
      <c r="F25" s="628"/>
      <c r="G25" s="628"/>
      <c r="I25" s="27"/>
      <c r="J25" s="633"/>
      <c r="K25" s="93" t="b">
        <v>0</v>
      </c>
      <c r="L25" s="125"/>
      <c r="P25" s="150"/>
      <c r="Q25" s="150"/>
      <c r="R25" s="150"/>
      <c r="S25" s="150"/>
    </row>
    <row r="26" spans="2:19" ht="14.5" customHeight="1" x14ac:dyDescent="0.3">
      <c r="B26" s="628"/>
      <c r="C26" s="628"/>
      <c r="D26" s="628"/>
      <c r="E26" s="628"/>
      <c r="F26" s="628"/>
      <c r="G26" s="628"/>
      <c r="I26" s="27"/>
      <c r="J26" s="634"/>
      <c r="K26" s="94" t="b">
        <v>0</v>
      </c>
      <c r="L26" s="137"/>
      <c r="P26" s="150"/>
      <c r="Q26" s="150"/>
      <c r="R26" s="150"/>
      <c r="S26" s="150"/>
    </row>
    <row r="27" spans="2:19" ht="14.5" customHeight="1" x14ac:dyDescent="0.3">
      <c r="B27" s="628"/>
      <c r="C27" s="628"/>
      <c r="D27" s="628"/>
      <c r="E27" s="628"/>
      <c r="F27" s="628"/>
      <c r="G27" s="628"/>
      <c r="I27" s="27"/>
      <c r="J27" s="101" t="s">
        <v>104</v>
      </c>
      <c r="K27" s="95" t="b">
        <v>0</v>
      </c>
      <c r="L27" s="128"/>
      <c r="P27" s="150"/>
      <c r="Q27" s="150"/>
      <c r="R27" s="150"/>
      <c r="S27" s="150"/>
    </row>
    <row r="28" spans="2:19" ht="14.5" customHeight="1" x14ac:dyDescent="0.3">
      <c r="B28" s="629"/>
      <c r="C28" s="629"/>
      <c r="D28" s="629"/>
      <c r="E28" s="629"/>
      <c r="F28" s="629"/>
      <c r="G28" s="629"/>
      <c r="I28" s="27"/>
      <c r="J28" s="635" t="s">
        <v>755</v>
      </c>
      <c r="K28" s="635"/>
      <c r="L28" s="138"/>
      <c r="P28" s="150"/>
      <c r="Q28" s="150"/>
      <c r="R28" s="150"/>
      <c r="S28" s="150"/>
    </row>
    <row r="29" spans="2:19" ht="14.5" customHeight="1" x14ac:dyDescent="0.3">
      <c r="B29" s="636" t="s">
        <v>9</v>
      </c>
      <c r="C29" s="36" t="b">
        <v>0</v>
      </c>
      <c r="D29" s="36" t="b">
        <v>0</v>
      </c>
      <c r="E29" s="36" t="b">
        <v>0</v>
      </c>
      <c r="F29" s="36" t="b">
        <v>0</v>
      </c>
      <c r="G29" s="36" t="b">
        <v>0</v>
      </c>
      <c r="I29" s="27"/>
      <c r="J29" s="635"/>
      <c r="K29" s="635"/>
      <c r="L29" s="129"/>
      <c r="P29" s="150"/>
      <c r="Q29" s="150"/>
      <c r="R29" s="150"/>
      <c r="S29" s="150"/>
    </row>
    <row r="30" spans="2:19" ht="14.5" customHeight="1" x14ac:dyDescent="0.3">
      <c r="B30" s="637"/>
      <c r="C30" s="36" t="b">
        <v>0</v>
      </c>
      <c r="D30" s="36" t="b">
        <v>0</v>
      </c>
      <c r="E30" s="36" t="b">
        <v>0</v>
      </c>
      <c r="F30" s="36" t="b">
        <v>0</v>
      </c>
      <c r="G30" s="43" t="b">
        <v>0</v>
      </c>
      <c r="I30" s="27"/>
      <c r="J30" s="639" t="s">
        <v>56</v>
      </c>
      <c r="K30" s="640"/>
      <c r="L30" s="130"/>
      <c r="P30" s="150"/>
      <c r="Q30" s="150"/>
      <c r="R30" s="150"/>
      <c r="S30" s="150"/>
    </row>
    <row r="31" spans="2:19" ht="14.5" customHeight="1" x14ac:dyDescent="0.3">
      <c r="B31" s="638"/>
      <c r="C31" s="36" t="b">
        <v>0</v>
      </c>
      <c r="D31" s="36" t="b">
        <v>0</v>
      </c>
      <c r="E31" s="36"/>
      <c r="F31" s="36"/>
      <c r="G31" s="146" t="str">
        <f>IF('CRD-05'!$C$29,"PR, ","") &amp; IF('CRD-05'!$D$29,"PO, ","") &amp; IF('CRD-05'!$E$29,"UP, ","") &amp; IF('CRD-05'!$F$29,"RC, ","") &amp; IF('CRD-05'!$G$29,"INV/IR, ","") &amp; IF('CRD-05'!$C$30,"SH, ","") &amp; IF('CRD-05'!$D$30,"C, ","") &amp; IF('CRD-05'!$E$30,"CAT, ","") &amp; IF('CRD-05'!$F$30,"WF, ","") &amp; IF('CRD-05'!$G$30,"INTEG, ","")&amp; IF('CRD-05'!$C$31,"AN, ","")&amp; IF('CRD-05'!$D$31,"REP, ","")</f>
        <v/>
      </c>
      <c r="I31" s="27"/>
      <c r="J31" s="641"/>
      <c r="K31" s="642"/>
      <c r="L31" s="132"/>
      <c r="P31" s="150"/>
      <c r="Q31" s="150"/>
      <c r="R31" s="150"/>
      <c r="S31" s="150"/>
    </row>
    <row r="32" spans="2:19" ht="14.5" customHeight="1" x14ac:dyDescent="0.3">
      <c r="B32" s="593" t="s">
        <v>744</v>
      </c>
      <c r="C32" s="120"/>
      <c r="D32" s="120"/>
      <c r="E32" s="120"/>
      <c r="F32" s="120"/>
      <c r="G32" s="120"/>
      <c r="H32" s="29"/>
      <c r="I32" s="27"/>
      <c r="J32" s="643"/>
      <c r="K32" s="644"/>
      <c r="L32" s="133"/>
      <c r="P32" s="150"/>
      <c r="Q32" s="150"/>
      <c r="R32" s="150"/>
      <c r="S32" s="150"/>
    </row>
    <row r="33" spans="2:19" s="37" customFormat="1" ht="14.5" customHeight="1" x14ac:dyDescent="0.3">
      <c r="B33" s="585" t="s">
        <v>746</v>
      </c>
      <c r="C33" s="408"/>
      <c r="D33" s="408"/>
      <c r="E33" s="408"/>
      <c r="F33" s="408"/>
      <c r="G33" s="409" t="str">
        <f>IF(C32 &lt;&gt; "", C32, "") &amp; IF(D32 &lt;&gt; "", CONCATENATE(", ",D32), "") &amp; IF(E32 &lt;&gt; "", CONCATENATE(", ",E32), "") &amp; IF(F32 &lt;&gt; "", CONCATENATE(", ",F32), "") &amp; IF(G32 &lt;&gt; "", CONCATENATE(", ",G32), "")</f>
        <v/>
      </c>
      <c r="H33" s="27"/>
      <c r="I33" s="27"/>
      <c r="J33" s="645" t="s">
        <v>55</v>
      </c>
      <c r="K33" s="646"/>
      <c r="L33" s="126"/>
      <c r="P33" s="150"/>
      <c r="Q33" s="150"/>
      <c r="R33" s="150"/>
      <c r="S33" s="150"/>
    </row>
    <row r="34" spans="2:19" s="37" customFormat="1" ht="14.5" customHeight="1" x14ac:dyDescent="0.3">
      <c r="B34" s="45" t="s">
        <v>68</v>
      </c>
      <c r="C34" s="38"/>
      <c r="D34" s="38"/>
      <c r="E34" s="38"/>
      <c r="F34" s="38"/>
      <c r="G34" s="38"/>
      <c r="H34" s="27"/>
      <c r="I34" s="27"/>
      <c r="J34" s="641"/>
      <c r="K34" s="642"/>
      <c r="L34" s="139"/>
      <c r="P34" s="150"/>
      <c r="Q34" s="150"/>
      <c r="R34" s="150"/>
      <c r="S34" s="150"/>
    </row>
    <row r="35" spans="2:19" ht="14.5" customHeight="1" x14ac:dyDescent="0.3">
      <c r="B35" s="647" t="s">
        <v>69</v>
      </c>
      <c r="C35" s="648"/>
      <c r="D35" s="648"/>
      <c r="E35" s="648"/>
      <c r="F35" s="648"/>
      <c r="G35" s="649"/>
      <c r="I35" s="27"/>
      <c r="J35" s="643"/>
      <c r="K35" s="644"/>
      <c r="L35" s="131"/>
      <c r="P35" s="150"/>
      <c r="Q35" s="150"/>
      <c r="R35" s="150"/>
      <c r="S35" s="150"/>
    </row>
    <row r="36" spans="2:19" ht="14.5" customHeight="1" x14ac:dyDescent="0.3">
      <c r="B36" s="650" t="s">
        <v>760</v>
      </c>
      <c r="C36" s="651"/>
      <c r="D36" s="651"/>
      <c r="E36" s="651"/>
      <c r="F36" s="651"/>
      <c r="G36" s="652"/>
      <c r="I36" s="27"/>
      <c r="J36" s="645" t="s">
        <v>57</v>
      </c>
      <c r="K36" s="646"/>
      <c r="L36" s="126"/>
      <c r="P36" s="150"/>
      <c r="Q36" s="150"/>
      <c r="R36" s="150"/>
      <c r="S36" s="150"/>
    </row>
    <row r="37" spans="2:19" ht="14.5" customHeight="1" x14ac:dyDescent="0.3">
      <c r="B37" s="653"/>
      <c r="C37" s="654"/>
      <c r="D37" s="654"/>
      <c r="E37" s="654"/>
      <c r="F37" s="654"/>
      <c r="G37" s="655"/>
      <c r="I37" s="27"/>
      <c r="J37" s="656"/>
      <c r="K37" s="657"/>
      <c r="L37" s="134"/>
      <c r="P37" s="150"/>
      <c r="Q37" s="150"/>
      <c r="R37" s="150"/>
      <c r="S37" s="150"/>
    </row>
    <row r="38" spans="2:19" ht="14.5" customHeight="1" x14ac:dyDescent="0.3">
      <c r="B38" s="653"/>
      <c r="C38" s="654"/>
      <c r="D38" s="654"/>
      <c r="E38" s="654"/>
      <c r="F38" s="654"/>
      <c r="G38" s="655"/>
      <c r="I38" s="27"/>
      <c r="J38" s="658"/>
      <c r="K38" s="659"/>
      <c r="L38" s="134"/>
      <c r="P38" s="150"/>
      <c r="Q38" s="150"/>
      <c r="R38" s="150"/>
      <c r="S38" s="150"/>
    </row>
    <row r="39" spans="2:19" ht="14.5" customHeight="1" x14ac:dyDescent="0.3">
      <c r="B39" s="653"/>
      <c r="C39" s="654"/>
      <c r="D39" s="654"/>
      <c r="E39" s="654"/>
      <c r="F39" s="654"/>
      <c r="G39" s="655"/>
      <c r="I39" s="27"/>
      <c r="J39" s="606" t="s">
        <v>65</v>
      </c>
      <c r="K39" s="607"/>
      <c r="L39" s="126"/>
      <c r="P39" s="150"/>
      <c r="Q39" s="150"/>
      <c r="R39" s="150"/>
      <c r="S39" s="150"/>
    </row>
    <row r="40" spans="2:19" ht="14.5" customHeight="1" x14ac:dyDescent="0.3">
      <c r="B40" s="653"/>
      <c r="C40" s="654"/>
      <c r="D40" s="654"/>
      <c r="E40" s="654"/>
      <c r="F40" s="654"/>
      <c r="G40" s="655"/>
      <c r="I40" s="27"/>
      <c r="J40" s="656"/>
      <c r="K40" s="657"/>
      <c r="L40" s="141"/>
      <c r="P40" s="150"/>
      <c r="Q40" s="150"/>
      <c r="R40" s="150"/>
      <c r="S40" s="150"/>
    </row>
    <row r="41" spans="2:19" ht="14.5" customHeight="1" x14ac:dyDescent="0.3">
      <c r="B41" s="653"/>
      <c r="C41" s="654"/>
      <c r="D41" s="654"/>
      <c r="E41" s="654"/>
      <c r="F41" s="654"/>
      <c r="G41" s="655"/>
      <c r="I41" s="27"/>
      <c r="J41" s="658"/>
      <c r="K41" s="659"/>
      <c r="L41" s="134"/>
      <c r="P41" s="150"/>
      <c r="Q41" s="150"/>
      <c r="R41" s="150"/>
      <c r="S41" s="150"/>
    </row>
    <row r="42" spans="2:19" ht="14.5" customHeight="1" x14ac:dyDescent="0.3">
      <c r="B42" s="653"/>
      <c r="C42" s="654"/>
      <c r="D42" s="654"/>
      <c r="E42" s="654"/>
      <c r="F42" s="654"/>
      <c r="G42" s="655"/>
      <c r="I42" s="27"/>
      <c r="J42" s="645" t="s">
        <v>74</v>
      </c>
      <c r="K42" s="646"/>
      <c r="L42" s="126"/>
      <c r="P42" s="150"/>
      <c r="Q42" s="150"/>
      <c r="R42" s="150"/>
      <c r="S42" s="150"/>
    </row>
    <row r="43" spans="2:19" ht="14.5" customHeight="1" x14ac:dyDescent="0.3">
      <c r="B43" s="653"/>
      <c r="C43" s="654"/>
      <c r="D43" s="654"/>
      <c r="E43" s="654"/>
      <c r="F43" s="654"/>
      <c r="G43" s="655"/>
      <c r="I43" s="27"/>
      <c r="J43" s="660"/>
      <c r="K43" s="661"/>
      <c r="L43" s="123"/>
      <c r="P43" s="150"/>
      <c r="Q43" s="150"/>
      <c r="R43" s="150"/>
      <c r="S43" s="150"/>
    </row>
    <row r="44" spans="2:19" ht="14.5" customHeight="1" x14ac:dyDescent="0.3">
      <c r="B44" s="60" t="s">
        <v>37</v>
      </c>
      <c r="C44" s="664"/>
      <c r="D44" s="664"/>
      <c r="E44" s="664"/>
      <c r="F44" s="61" t="s">
        <v>759</v>
      </c>
      <c r="G44" s="143"/>
      <c r="I44" s="27"/>
      <c r="J44" s="656"/>
      <c r="K44" s="657"/>
      <c r="L44" s="123"/>
      <c r="P44" s="150"/>
      <c r="Q44" s="150"/>
      <c r="R44" s="150"/>
      <c r="S44" s="150"/>
    </row>
    <row r="45" spans="2:19" ht="21" customHeight="1" x14ac:dyDescent="0.3">
      <c r="B45" s="60"/>
      <c r="C45" s="664"/>
      <c r="D45" s="664"/>
      <c r="E45" s="664"/>
      <c r="F45" s="598"/>
      <c r="G45" s="596"/>
      <c r="I45" s="27"/>
      <c r="J45" s="656"/>
      <c r="K45" s="657"/>
      <c r="L45" s="123"/>
      <c r="P45" s="150"/>
      <c r="Q45" s="150"/>
      <c r="R45" s="150"/>
      <c r="S45" s="150"/>
    </row>
    <row r="46" spans="2:19" ht="14.5" customHeight="1" x14ac:dyDescent="0.3">
      <c r="B46" s="666" t="s">
        <v>129</v>
      </c>
      <c r="C46" s="666"/>
      <c r="D46" s="666"/>
      <c r="E46" s="666"/>
      <c r="F46" s="666"/>
      <c r="G46" s="666"/>
      <c r="I46" s="27"/>
      <c r="J46" s="656"/>
      <c r="K46" s="657"/>
      <c r="L46" s="123"/>
      <c r="P46" s="150"/>
      <c r="Q46" s="150"/>
      <c r="R46" s="150"/>
      <c r="S46" s="150"/>
    </row>
    <row r="47" spans="2:19" ht="14.5" customHeight="1" x14ac:dyDescent="0.3">
      <c r="I47" s="27"/>
      <c r="J47" s="656"/>
      <c r="K47" s="657"/>
      <c r="L47" s="134"/>
      <c r="P47" s="150"/>
      <c r="Q47" s="150"/>
      <c r="R47" s="150"/>
      <c r="S47" s="150"/>
    </row>
    <row r="48" spans="2:19" ht="14.5" customHeight="1" x14ac:dyDescent="0.3">
      <c r="B48" s="45" t="s">
        <v>766</v>
      </c>
      <c r="C48" s="38"/>
      <c r="D48" s="38"/>
      <c r="E48" s="38"/>
      <c r="F48" s="38"/>
      <c r="G48" s="38"/>
      <c r="I48" s="27"/>
      <c r="J48" s="656"/>
      <c r="K48" s="657"/>
      <c r="L48" s="140"/>
      <c r="P48" s="150"/>
      <c r="Q48" s="150"/>
      <c r="R48" s="150"/>
      <c r="S48" s="150"/>
    </row>
    <row r="49" spans="2:19" ht="14.5" customHeight="1" x14ac:dyDescent="0.3">
      <c r="B49" s="45"/>
      <c r="C49" s="38"/>
      <c r="D49" s="38"/>
      <c r="E49" s="38"/>
      <c r="F49" s="38"/>
      <c r="G49" s="38"/>
      <c r="I49" s="27"/>
      <c r="J49" s="662"/>
      <c r="K49" s="663"/>
      <c r="L49" s="134"/>
      <c r="P49" s="150"/>
      <c r="Q49" s="150"/>
      <c r="R49" s="150"/>
      <c r="S49" s="150"/>
    </row>
    <row r="50" spans="2:19" ht="14.5" customHeight="1" x14ac:dyDescent="0.3">
      <c r="B50" s="60" t="s">
        <v>756</v>
      </c>
      <c r="C50" s="604"/>
      <c r="D50" s="60" t="s">
        <v>765</v>
      </c>
      <c r="E50" s="60"/>
      <c r="F50" s="60" t="s">
        <v>757</v>
      </c>
      <c r="G50" s="597">
        <v>0</v>
      </c>
      <c r="I50" s="27"/>
      <c r="J50" s="90"/>
      <c r="K50" s="90"/>
      <c r="L50" s="90"/>
      <c r="P50" s="150"/>
      <c r="Q50" s="150"/>
      <c r="R50" s="150"/>
      <c r="S50" s="150"/>
    </row>
    <row r="51" spans="2:19" x14ac:dyDescent="0.3">
      <c r="B51" s="667" t="s">
        <v>758</v>
      </c>
      <c r="C51" s="667"/>
      <c r="D51" s="667"/>
      <c r="E51" s="667"/>
      <c r="F51" s="667"/>
      <c r="G51" s="667"/>
      <c r="J51" s="53"/>
      <c r="K51" s="53"/>
    </row>
    <row r="52" spans="2:19" x14ac:dyDescent="0.3">
      <c r="B52" s="668"/>
      <c r="C52" s="668"/>
      <c r="D52" s="668"/>
      <c r="E52" s="668"/>
      <c r="F52" s="668"/>
      <c r="G52" s="668"/>
      <c r="J52" s="54"/>
      <c r="K52" s="54"/>
    </row>
    <row r="53" spans="2:19" x14ac:dyDescent="0.3">
      <c r="B53" s="594"/>
      <c r="C53" s="594"/>
      <c r="D53" s="594"/>
      <c r="E53" s="594"/>
      <c r="F53" s="594"/>
      <c r="G53" s="594"/>
      <c r="J53" s="53"/>
      <c r="K53" s="53"/>
    </row>
    <row r="54" spans="2:19" x14ac:dyDescent="0.3">
      <c r="B54" s="594"/>
      <c r="C54" s="594"/>
      <c r="D54" s="594"/>
      <c r="E54" s="594"/>
      <c r="F54" s="594"/>
      <c r="G54" s="594"/>
      <c r="J54" s="669"/>
      <c r="K54" s="669"/>
    </row>
    <row r="55" spans="2:19" x14ac:dyDescent="0.3">
      <c r="B55" s="594"/>
      <c r="C55" s="594"/>
      <c r="D55" s="594"/>
      <c r="E55" s="594"/>
      <c r="F55" s="594"/>
      <c r="G55" s="594"/>
      <c r="J55" s="669"/>
      <c r="K55" s="669"/>
    </row>
    <row r="56" spans="2:19" ht="0.75" customHeight="1" x14ac:dyDescent="0.3">
      <c r="B56" s="594"/>
      <c r="C56" s="594"/>
      <c r="D56" s="594"/>
      <c r="E56" s="594"/>
      <c r="F56" s="594"/>
      <c r="G56" s="594"/>
      <c r="J56" s="670"/>
      <c r="K56" s="670"/>
    </row>
    <row r="57" spans="2:19" x14ac:dyDescent="0.3">
      <c r="B57" s="594"/>
      <c r="C57" s="594"/>
      <c r="D57" s="594"/>
      <c r="E57" s="594"/>
      <c r="F57" s="594"/>
      <c r="G57" s="594"/>
      <c r="J57" s="665"/>
      <c r="K57" s="665"/>
    </row>
    <row r="58" spans="2:19" x14ac:dyDescent="0.3">
      <c r="B58" s="594"/>
      <c r="C58" s="594"/>
      <c r="D58" s="594"/>
      <c r="E58" s="594"/>
      <c r="F58" s="594"/>
      <c r="G58" s="594"/>
      <c r="J58" s="608"/>
      <c r="K58" s="608"/>
    </row>
    <row r="59" spans="2:19" x14ac:dyDescent="0.3">
      <c r="B59" s="594"/>
      <c r="C59" s="594"/>
      <c r="D59" s="594"/>
      <c r="E59" s="594"/>
      <c r="F59" s="594"/>
      <c r="G59" s="594"/>
      <c r="J59" s="671"/>
      <c r="K59" s="671"/>
    </row>
    <row r="60" spans="2:19" x14ac:dyDescent="0.3">
      <c r="B60" s="594"/>
      <c r="C60" s="594"/>
      <c r="D60" s="594"/>
      <c r="E60" s="594"/>
      <c r="F60" s="594"/>
      <c r="G60" s="594"/>
      <c r="J60" s="672"/>
      <c r="K60" s="672"/>
    </row>
    <row r="61" spans="2:19" x14ac:dyDescent="0.3">
      <c r="B61" s="594"/>
      <c r="C61" s="594"/>
      <c r="D61" s="594"/>
      <c r="E61" s="594"/>
      <c r="F61" s="594"/>
      <c r="G61" s="594"/>
      <c r="J61" s="665"/>
      <c r="K61" s="665"/>
    </row>
    <row r="62" spans="2:19" x14ac:dyDescent="0.3">
      <c r="B62" s="594"/>
      <c r="C62" s="594"/>
      <c r="D62" s="594"/>
      <c r="E62" s="594"/>
      <c r="F62" s="594"/>
      <c r="G62" s="594"/>
      <c r="J62" s="665"/>
      <c r="K62" s="665"/>
    </row>
    <row r="63" spans="2:19" x14ac:dyDescent="0.3">
      <c r="B63" s="594"/>
      <c r="C63" s="594"/>
      <c r="D63" s="594"/>
      <c r="E63" s="594"/>
      <c r="F63" s="594"/>
      <c r="G63" s="594"/>
      <c r="J63" s="665"/>
      <c r="K63" s="665"/>
    </row>
    <row r="64" spans="2:19" x14ac:dyDescent="0.3">
      <c r="B64" s="594"/>
      <c r="C64" s="594"/>
      <c r="D64" s="594"/>
      <c r="E64" s="594"/>
      <c r="F64" s="594"/>
      <c r="G64" s="594"/>
      <c r="J64" s="665"/>
      <c r="K64" s="665"/>
    </row>
    <row r="65" spans="2:11" x14ac:dyDescent="0.3">
      <c r="B65" s="594"/>
      <c r="C65" s="594"/>
      <c r="D65" s="594"/>
      <c r="E65" s="594"/>
      <c r="F65" s="594"/>
      <c r="G65" s="594"/>
      <c r="J65" s="665"/>
      <c r="K65" s="665"/>
    </row>
    <row r="66" spans="2:11" x14ac:dyDescent="0.3">
      <c r="B66" s="594"/>
      <c r="C66" s="594"/>
      <c r="D66" s="594"/>
      <c r="E66" s="594"/>
      <c r="F66" s="594"/>
      <c r="G66" s="594"/>
      <c r="J66" s="665"/>
      <c r="K66" s="665"/>
    </row>
    <row r="67" spans="2:11" x14ac:dyDescent="0.3">
      <c r="B67" s="594"/>
      <c r="C67" s="594"/>
      <c r="D67" s="594"/>
      <c r="E67" s="594"/>
      <c r="F67" s="594"/>
      <c r="G67" s="594"/>
      <c r="J67" s="665"/>
      <c r="K67" s="665"/>
    </row>
  </sheetData>
  <sheetProtection formatCells="0" formatColumns="0" formatRows="0" insertColumns="0" insertRows="0" insertHyperlinks="0" autoFilter="0"/>
  <dataConsolidate link="1"/>
  <mergeCells count="42">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 ref="B36:G43"/>
    <mergeCell ref="J36:K36"/>
    <mergeCell ref="J37:K38"/>
    <mergeCell ref="J40:K41"/>
    <mergeCell ref="J42:K42"/>
    <mergeCell ref="J43:K49"/>
    <mergeCell ref="C44:E44"/>
    <mergeCell ref="J30:K30"/>
    <mergeCell ref="J31:K32"/>
    <mergeCell ref="J33:K33"/>
    <mergeCell ref="J34:K35"/>
    <mergeCell ref="B35:G35"/>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s>
  <dataValidations count="17">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B8651EF0-DFCA-4698-8828-18DFBA860C6A}"/>
    <dataValidation allowBlank="1" showInputMessage="1" showErrorMessage="1" promptTitle="How to specify Default value" prompt="Default value can be fixed (constant) or defined by expression. The expression can be specified with just simple words." sqref="K19" xr:uid="{72A514A8-284C-433C-A55B-C24C764CB16B}"/>
    <dataValidation type="list" allowBlank="1" showInputMessage="1" promptTitle="How to set field Type" prompt="Select requested field type. If it needs to be a new FMD or any type which is not in the dropdown, set it manually." sqref="K13" xr:uid="{19B7B816-FF55-4ED5-8F6E-865BF131F268}">
      <formula1>Type</formula1>
    </dataValidation>
    <dataValidation allowBlank="1" showInputMessage="1" showErrorMessage="1" promptTitle="How to add description" prompt="Put a brief description of the requirement here. If custom field(s) needs to be created, use Custom field details table(s) and specify all details there." sqref="B15:G28" xr:uid="{87A27B61-3A8B-4B79-89D7-562F9C7B5735}"/>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BA12AE3C-7996-480D-A62F-ED941021DA4D}"/>
    <dataValidation allowBlank="1" showInputMessage="1" showErrorMessage="1" promptTitle="How to set Editability condition" prompt="If there is any specific requirement under which condition the field needs to be editable, describe the logic here." sqref="J34:K35" xr:uid="{589457B0-7944-455E-B9A5-DA65CED1EECA}"/>
    <dataValidation allowBlank="1" showInputMessage="1" showErrorMessage="1" promptTitle="How to set Visibility condition" prompt="If there is any specific requirement under which condition the field needs to be displayed, describe the logic here." sqref="J31:K32" xr:uid="{588E67E6-277D-4ADB-85A2-2B5D4A84690B}"/>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59C5F0D4-F517-45E6-B962-C8D3E3B3518C}"/>
    <dataValidation allowBlank="1" showInputMessage="1" showErrorMessage="1" promptTitle="How to set other requirements" prompt="Additional requirements like enumerations, split criteria etc. need to be specified here." sqref="J43:K50" xr:uid="{A7205DA5-482E-4E75-B88E-13589141D4E0}"/>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39250E0D-BA10-494A-A8FA-2FB1AF44B004}">
      <formula1>Realm</formula1>
    </dataValidation>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39F65779-E496-40F9-BB70-30FE72598BFB}"/>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BE7D6345-127D-4E00-A050-9190B92F8A29}"/>
    <dataValidation allowBlank="1" showInputMessage="1" showErrorMessage="1" promptTitle="How to set Technical name" prompt="CRD submitter can specify the technical name. If not specified, tech lead will set it when building the customization." sqref="K12" xr:uid="{4B024A84-C4CC-4106-8B2A-70F9DD0E729F}"/>
    <dataValidation allowBlank="1" showInputMessage="1" showErrorMessage="1" promptTitle="How to calculate fields count" prompt="Calculate cost of the customization based on Delivery Guidelines_Chargeable Custom Fields document" sqref="G44:G45" xr:uid="{F76325DD-7B4A-4FE3-86CF-0036F0803BA1}"/>
    <dataValidation type="list" allowBlank="1" showInputMessage="1" sqref="D32:G32" xr:uid="{A9ADD8C4-DA8A-4D05-8BBA-06299E31DD6D}">
      <formula1>Realm</formula1>
    </dataValidation>
    <dataValidation allowBlank="1" showInputMessage="1" showErrorMessage="1" promptTitle="How to add technical description" prompt="Technical description needs to be added by tech lead to sumarize what has been technically done." sqref="B36:G43" xr:uid="{E5F2AE25-CCA4-43B2-B97C-8A88285F41FC}"/>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1734048E-C6DB-47A1-A15B-E746B5AC26A7}">
      <formula1>Object</formula1>
    </dataValidation>
  </dataValidations>
  <hyperlinks>
    <hyperlink ref="B1" location="CRD_Overview!A1" display="Go to CRD Overview" xr:uid="{AF7BC125-C587-4AC7-9E4C-6C58E0362BA6}"/>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8097"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1028098"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1028099"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1028100"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1028101"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1028102"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1028103"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1028104"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1028105"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1028106"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1028107"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1028108"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1028109"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1028110"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1028111"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1028112"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1028113"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1028114"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1028115"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1028116"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1028117"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04AEE-E407-4066-B34E-F590715D23AB}">
  <sheetPr>
    <tabColor rgb="FFFF0000"/>
    <outlinePr summaryBelow="0" summaryRight="0"/>
  </sheetPr>
  <dimension ref="B1:S67"/>
  <sheetViews>
    <sheetView showGridLines="0" zoomScaleNormal="100" workbookViewId="0">
      <selection activeCell="C10" sqref="B10:G28"/>
    </sheetView>
  </sheetViews>
  <sheetFormatPr defaultColWidth="9.1796875" defaultRowHeight="14" outlineLevelCol="1" x14ac:dyDescent="0.3"/>
  <cols>
    <col min="1" max="1" width="0.81640625" style="22" customWidth="1"/>
    <col min="2" max="2" width="17.1796875" style="22" customWidth="1"/>
    <col min="3" max="5" width="15.7265625" style="22" customWidth="1"/>
    <col min="6" max="6" width="20" style="22" customWidth="1"/>
    <col min="7" max="7" width="15.7265625" style="22" customWidth="1"/>
    <col min="8" max="9" width="2.54296875" style="22" customWidth="1"/>
    <col min="10" max="10" width="20.54296875" style="23" customWidth="1" outlineLevel="1"/>
    <col min="11" max="11" width="22.54296875" style="22" customWidth="1" outlineLevel="1"/>
    <col min="12" max="12" width="3" style="37" customWidth="1" outlineLevel="1"/>
    <col min="13" max="13" width="20.54296875" style="22" customWidth="1" outlineLevel="1"/>
    <col min="14" max="14" width="20.453125" style="22" customWidth="1" outlineLevel="1"/>
    <col min="15" max="15" width="2.54296875" style="22" customWidth="1"/>
    <col min="16" max="19" width="25.54296875" style="22" customWidth="1" outlineLevel="1"/>
    <col min="20" max="16384" width="9.1796875" style="22"/>
  </cols>
  <sheetData>
    <row r="1" spans="2:19" s="23" customFormat="1" ht="15" customHeight="1" x14ac:dyDescent="0.35">
      <c r="B1" s="595" t="s">
        <v>15</v>
      </c>
      <c r="L1" s="28"/>
    </row>
    <row r="2" spans="2:19" ht="5.25" customHeight="1" x14ac:dyDescent="0.3">
      <c r="L2" s="27"/>
    </row>
    <row r="3" spans="2:19" ht="15" customHeight="1" x14ac:dyDescent="0.3">
      <c r="B3" s="25"/>
      <c r="C3" s="25"/>
      <c r="D3" s="25"/>
      <c r="E3" s="25"/>
      <c r="F3" s="25"/>
      <c r="G3" s="25"/>
      <c r="J3" s="410" t="s">
        <v>554</v>
      </c>
      <c r="K3" s="411"/>
      <c r="L3" s="27"/>
    </row>
    <row r="4" spans="2:19" ht="14.5" customHeight="1" x14ac:dyDescent="0.3">
      <c r="B4" s="39" t="s">
        <v>13</v>
      </c>
      <c r="C4" s="24"/>
      <c r="D4" s="25"/>
      <c r="E4" s="25"/>
      <c r="F4" s="25"/>
      <c r="G4" s="25"/>
      <c r="J4" s="410" t="s">
        <v>555</v>
      </c>
      <c r="K4" s="411"/>
      <c r="L4" s="27"/>
      <c r="M4" s="613" t="s">
        <v>754</v>
      </c>
      <c r="N4" s="613"/>
    </row>
    <row r="5" spans="2:19" ht="14.5" customHeight="1" x14ac:dyDescent="0.3">
      <c r="B5" s="40" t="s">
        <v>67</v>
      </c>
      <c r="C5" s="24"/>
      <c r="D5" s="25"/>
      <c r="E5" s="25"/>
      <c r="F5" s="25"/>
      <c r="G5" s="25"/>
      <c r="J5" s="613" t="s">
        <v>764</v>
      </c>
      <c r="K5" s="613"/>
      <c r="L5" s="27"/>
      <c r="M5" s="613"/>
      <c r="N5" s="613"/>
    </row>
    <row r="6" spans="2:19" ht="15" customHeight="1" x14ac:dyDescent="0.3">
      <c r="B6" s="41" t="s">
        <v>1</v>
      </c>
      <c r="C6" s="34" t="str">
        <f>CRD_Overview!D1</f>
        <v>Customer Name</v>
      </c>
      <c r="D6" s="25"/>
      <c r="E6" s="25"/>
      <c r="F6" s="25"/>
      <c r="G6" s="42"/>
      <c r="J6" s="613"/>
      <c r="K6" s="613"/>
      <c r="L6" s="27"/>
      <c r="M6" s="613"/>
      <c r="N6" s="613"/>
    </row>
    <row r="7" spans="2:19" x14ac:dyDescent="0.3">
      <c r="B7" s="41" t="s">
        <v>2</v>
      </c>
      <c r="C7" s="34" t="str">
        <f>CRD_Overview!D2</f>
        <v>Buying &amp; Invoicing</v>
      </c>
      <c r="D7" s="25"/>
      <c r="E7" s="25"/>
      <c r="F7" s="25"/>
      <c r="G7" s="25"/>
      <c r="J7" s="613"/>
      <c r="K7" s="613"/>
      <c r="L7" s="27"/>
      <c r="M7" s="613"/>
      <c r="N7" s="613"/>
    </row>
    <row r="8" spans="2:19" x14ac:dyDescent="0.3">
      <c r="B8" s="41" t="s">
        <v>6</v>
      </c>
      <c r="C8" s="35" t="str">
        <f ca="1">MID(CELL("filename",A1),FIND("]",CELL("filename",A1))+1,255)</f>
        <v>CRD-06</v>
      </c>
      <c r="D8" s="25"/>
      <c r="E8" s="25"/>
      <c r="F8" s="25"/>
      <c r="G8" s="25"/>
      <c r="K8" s="92"/>
      <c r="L8" s="27"/>
    </row>
    <row r="9" spans="2:19" x14ac:dyDescent="0.3">
      <c r="B9" s="25"/>
      <c r="C9" s="25"/>
      <c r="D9" s="25"/>
      <c r="E9" s="25"/>
      <c r="F9" s="25"/>
      <c r="G9" s="25"/>
      <c r="I9" s="121" t="s">
        <v>115</v>
      </c>
      <c r="J9" s="614" t="s">
        <v>70</v>
      </c>
      <c r="K9" s="615"/>
      <c r="L9" s="89"/>
      <c r="M9" s="103" t="s">
        <v>77</v>
      </c>
      <c r="N9" s="98"/>
      <c r="O9" s="29"/>
      <c r="P9" s="616" t="s">
        <v>8</v>
      </c>
      <c r="Q9" s="616"/>
      <c r="R9" s="616"/>
      <c r="S9" s="616"/>
    </row>
    <row r="10" spans="2:19" ht="14.5" customHeight="1" x14ac:dyDescent="0.3">
      <c r="B10" s="617" t="s">
        <v>121</v>
      </c>
      <c r="C10" s="619"/>
      <c r="D10" s="619"/>
      <c r="E10" s="619"/>
      <c r="F10" s="619"/>
      <c r="G10" s="620"/>
      <c r="I10" s="27"/>
      <c r="J10" s="605" t="s">
        <v>119</v>
      </c>
      <c r="K10" s="102"/>
      <c r="L10" s="124"/>
      <c r="M10" s="48" t="s">
        <v>125</v>
      </c>
      <c r="N10" s="44"/>
      <c r="O10" s="29"/>
      <c r="P10" s="150"/>
      <c r="Q10" s="150"/>
      <c r="R10" s="150"/>
      <c r="S10" s="150"/>
    </row>
    <row r="11" spans="2:19" ht="14.5" customHeight="1" x14ac:dyDescent="0.3">
      <c r="B11" s="618"/>
      <c r="C11" s="621"/>
      <c r="D11" s="621"/>
      <c r="E11" s="621"/>
      <c r="F11" s="621"/>
      <c r="G11" s="622"/>
      <c r="I11" s="27"/>
      <c r="J11" s="99" t="s">
        <v>118</v>
      </c>
      <c r="K11" s="96"/>
      <c r="L11" s="124"/>
      <c r="M11" s="623" t="s">
        <v>76</v>
      </c>
      <c r="N11" s="46"/>
      <c r="O11" s="29"/>
      <c r="P11" s="150"/>
      <c r="Q11" s="150"/>
      <c r="R11" s="150"/>
      <c r="S11" s="150"/>
    </row>
    <row r="12" spans="2:19" ht="14.5" customHeight="1" x14ac:dyDescent="0.3">
      <c r="B12" s="609" t="s">
        <v>122</v>
      </c>
      <c r="C12" s="625" t="s">
        <v>763</v>
      </c>
      <c r="D12" s="625"/>
      <c r="E12" s="625"/>
      <c r="F12" s="625"/>
      <c r="G12" s="626"/>
      <c r="I12" s="27"/>
      <c r="J12" s="99" t="s">
        <v>52</v>
      </c>
      <c r="K12" s="96" t="s">
        <v>11</v>
      </c>
      <c r="L12" s="124"/>
      <c r="M12" s="624"/>
      <c r="N12" s="46"/>
      <c r="O12" s="29"/>
      <c r="P12" s="150"/>
      <c r="Q12" s="150"/>
      <c r="R12" s="150"/>
      <c r="S12" s="150"/>
    </row>
    <row r="13" spans="2:19" ht="14.5" customHeight="1" x14ac:dyDescent="0.3">
      <c r="B13" s="609" t="s">
        <v>761</v>
      </c>
      <c r="C13" s="625" t="s">
        <v>762</v>
      </c>
      <c r="D13" s="625"/>
      <c r="E13" s="625"/>
      <c r="F13" s="625"/>
      <c r="G13" s="626"/>
      <c r="I13" s="27"/>
      <c r="J13" s="99" t="s">
        <v>120</v>
      </c>
      <c r="K13" s="96"/>
      <c r="L13" s="122"/>
      <c r="M13" s="624"/>
      <c r="N13" s="46"/>
      <c r="O13" s="29"/>
      <c r="P13" s="150"/>
      <c r="Q13" s="150"/>
      <c r="R13" s="150"/>
      <c r="S13" s="150"/>
    </row>
    <row r="14" spans="2:19" ht="14.5" customHeight="1" x14ac:dyDescent="0.3">
      <c r="B14" s="627" t="s">
        <v>123</v>
      </c>
      <c r="C14" s="627"/>
      <c r="D14" s="627"/>
      <c r="E14" s="627"/>
      <c r="F14" s="627"/>
      <c r="G14" s="627"/>
      <c r="I14" s="27"/>
      <c r="J14" s="99" t="s">
        <v>53</v>
      </c>
      <c r="K14" s="97" t="b">
        <v>0</v>
      </c>
      <c r="L14" s="125"/>
      <c r="M14" s="624"/>
      <c r="N14" s="46"/>
      <c r="O14" s="29"/>
      <c r="P14" s="150"/>
      <c r="Q14" s="150"/>
      <c r="R14" s="150"/>
      <c r="S14" s="150"/>
    </row>
    <row r="15" spans="2:19" ht="14.5" customHeight="1" x14ac:dyDescent="0.3">
      <c r="B15" s="628"/>
      <c r="C15" s="628"/>
      <c r="D15" s="628"/>
      <c r="E15" s="628"/>
      <c r="F15" s="628"/>
      <c r="G15" s="628"/>
      <c r="I15" s="27"/>
      <c r="J15" s="99" t="s">
        <v>124</v>
      </c>
      <c r="K15" s="97" t="b">
        <v>0</v>
      </c>
      <c r="L15" s="135"/>
      <c r="M15" s="624"/>
      <c r="N15" s="49"/>
      <c r="O15" s="29"/>
      <c r="P15" s="150"/>
      <c r="Q15" s="150"/>
      <c r="R15" s="150"/>
      <c r="S15" s="150"/>
    </row>
    <row r="16" spans="2:19" ht="14.5" customHeight="1" x14ac:dyDescent="0.3">
      <c r="B16" s="628"/>
      <c r="C16" s="628"/>
      <c r="D16" s="628"/>
      <c r="E16" s="628"/>
      <c r="F16" s="628"/>
      <c r="G16" s="628"/>
      <c r="I16" s="27"/>
      <c r="J16" s="99" t="s">
        <v>71</v>
      </c>
      <c r="K16" s="97" t="b">
        <v>0</v>
      </c>
      <c r="L16" s="125"/>
      <c r="N16" s="29"/>
      <c r="P16" s="150"/>
      <c r="Q16" s="150"/>
      <c r="R16" s="150"/>
      <c r="S16" s="150"/>
    </row>
    <row r="17" spans="2:19" ht="14.5" customHeight="1" x14ac:dyDescent="0.3">
      <c r="B17" s="628"/>
      <c r="C17" s="628"/>
      <c r="D17" s="628"/>
      <c r="E17" s="628"/>
      <c r="F17" s="628"/>
      <c r="G17" s="628"/>
      <c r="I17" s="27"/>
      <c r="J17" s="100" t="s">
        <v>72</v>
      </c>
      <c r="K17" s="97" t="b">
        <v>0</v>
      </c>
      <c r="L17" s="125"/>
      <c r="N17" s="29"/>
      <c r="P17" s="150"/>
      <c r="Q17" s="150"/>
      <c r="R17" s="150"/>
      <c r="S17" s="150"/>
    </row>
    <row r="18" spans="2:19" ht="14.5" customHeight="1" x14ac:dyDescent="0.3">
      <c r="B18" s="628"/>
      <c r="C18" s="628"/>
      <c r="D18" s="628"/>
      <c r="E18" s="628"/>
      <c r="F18" s="628"/>
      <c r="G18" s="628"/>
      <c r="I18" s="27"/>
      <c r="J18" s="100" t="s">
        <v>73</v>
      </c>
      <c r="K18" s="96"/>
      <c r="L18" s="124"/>
      <c r="P18" s="150"/>
      <c r="Q18" s="150"/>
      <c r="R18" s="150"/>
      <c r="S18" s="150"/>
    </row>
    <row r="19" spans="2:19" ht="14.5" customHeight="1" x14ac:dyDescent="0.3">
      <c r="B19" s="628"/>
      <c r="C19" s="628"/>
      <c r="D19" s="628"/>
      <c r="E19" s="628"/>
      <c r="F19" s="628"/>
      <c r="G19" s="628"/>
      <c r="I19" s="27"/>
      <c r="J19" s="100" t="s">
        <v>54</v>
      </c>
      <c r="K19" s="96"/>
      <c r="L19" s="136"/>
      <c r="M19" s="55" t="s">
        <v>63</v>
      </c>
      <c r="N19" s="91"/>
      <c r="P19" s="150"/>
      <c r="Q19" s="150"/>
      <c r="R19" s="150"/>
      <c r="S19" s="150"/>
    </row>
    <row r="20" spans="2:19" ht="14.5" customHeight="1" x14ac:dyDescent="0.3">
      <c r="B20" s="628"/>
      <c r="C20" s="628"/>
      <c r="D20" s="628"/>
      <c r="E20" s="628"/>
      <c r="F20" s="628"/>
      <c r="G20" s="628"/>
      <c r="I20" s="27"/>
      <c r="J20" s="630" t="s">
        <v>78</v>
      </c>
      <c r="K20" s="630"/>
      <c r="L20" s="126"/>
      <c r="M20" s="60" t="s">
        <v>126</v>
      </c>
      <c r="N20" s="148"/>
      <c r="P20" s="150"/>
      <c r="Q20" s="150"/>
      <c r="R20" s="150"/>
      <c r="S20" s="150"/>
    </row>
    <row r="21" spans="2:19" ht="14.5" customHeight="1" x14ac:dyDescent="0.3">
      <c r="B21" s="628"/>
      <c r="C21" s="628"/>
      <c r="D21" s="628"/>
      <c r="E21" s="628"/>
      <c r="F21" s="628"/>
      <c r="G21" s="628"/>
      <c r="I21" s="27"/>
      <c r="J21" s="631"/>
      <c r="K21" s="631"/>
      <c r="L21" s="127"/>
      <c r="M21" s="60" t="s">
        <v>127</v>
      </c>
      <c r="N21" s="46"/>
      <c r="P21" s="150"/>
      <c r="Q21" s="150"/>
      <c r="R21" s="150"/>
      <c r="S21" s="150"/>
    </row>
    <row r="22" spans="2:19" ht="14.5" customHeight="1" x14ac:dyDescent="0.3">
      <c r="B22" s="628"/>
      <c r="C22" s="628"/>
      <c r="D22" s="628"/>
      <c r="E22" s="628"/>
      <c r="F22" s="628"/>
      <c r="G22" s="628"/>
      <c r="I22" s="27"/>
      <c r="J22" s="632"/>
      <c r="K22" s="632"/>
      <c r="L22" s="127"/>
      <c r="M22" s="603" t="s">
        <v>128</v>
      </c>
      <c r="N22" s="149"/>
      <c r="P22" s="150"/>
      <c r="Q22" s="150"/>
      <c r="R22" s="150"/>
      <c r="S22" s="150"/>
    </row>
    <row r="23" spans="2:19" ht="14.5" customHeight="1" x14ac:dyDescent="0.3">
      <c r="B23" s="628"/>
      <c r="C23" s="628"/>
      <c r="D23" s="628"/>
      <c r="E23" s="628"/>
      <c r="F23" s="628"/>
      <c r="G23" s="628"/>
      <c r="I23" s="27"/>
      <c r="J23" s="633" t="s">
        <v>66</v>
      </c>
      <c r="K23" s="93" t="b">
        <v>0</v>
      </c>
      <c r="L23" s="125"/>
      <c r="M23" s="29"/>
      <c r="N23" s="29"/>
      <c r="P23" s="150"/>
      <c r="Q23" s="150"/>
      <c r="R23" s="150"/>
      <c r="S23" s="150"/>
    </row>
    <row r="24" spans="2:19" ht="14.5" customHeight="1" x14ac:dyDescent="0.3">
      <c r="B24" s="628"/>
      <c r="C24" s="628"/>
      <c r="D24" s="628"/>
      <c r="E24" s="628"/>
      <c r="F24" s="628"/>
      <c r="G24" s="628"/>
      <c r="I24" s="27"/>
      <c r="J24" s="633"/>
      <c r="K24" s="93" t="b">
        <v>0</v>
      </c>
      <c r="L24" s="125"/>
      <c r="P24" s="150"/>
      <c r="Q24" s="150"/>
      <c r="R24" s="150"/>
      <c r="S24" s="150"/>
    </row>
    <row r="25" spans="2:19" ht="14.5" customHeight="1" x14ac:dyDescent="0.3">
      <c r="B25" s="628"/>
      <c r="C25" s="628"/>
      <c r="D25" s="628"/>
      <c r="E25" s="628"/>
      <c r="F25" s="628"/>
      <c r="G25" s="628"/>
      <c r="I25" s="27"/>
      <c r="J25" s="633"/>
      <c r="K25" s="93" t="b">
        <v>0</v>
      </c>
      <c r="L25" s="125"/>
      <c r="P25" s="150"/>
      <c r="Q25" s="150"/>
      <c r="R25" s="150"/>
      <c r="S25" s="150"/>
    </row>
    <row r="26" spans="2:19" ht="14.5" customHeight="1" x14ac:dyDescent="0.3">
      <c r="B26" s="628"/>
      <c r="C26" s="628"/>
      <c r="D26" s="628"/>
      <c r="E26" s="628"/>
      <c r="F26" s="628"/>
      <c r="G26" s="628"/>
      <c r="I26" s="27"/>
      <c r="J26" s="634"/>
      <c r="K26" s="94" t="b">
        <v>0</v>
      </c>
      <c r="L26" s="137"/>
      <c r="P26" s="150"/>
      <c r="Q26" s="150"/>
      <c r="R26" s="150"/>
      <c r="S26" s="150"/>
    </row>
    <row r="27" spans="2:19" ht="14.5" customHeight="1" x14ac:dyDescent="0.3">
      <c r="B27" s="628"/>
      <c r="C27" s="628"/>
      <c r="D27" s="628"/>
      <c r="E27" s="628"/>
      <c r="F27" s="628"/>
      <c r="G27" s="628"/>
      <c r="I27" s="27"/>
      <c r="J27" s="101" t="s">
        <v>104</v>
      </c>
      <c r="K27" s="95" t="b">
        <v>0</v>
      </c>
      <c r="L27" s="128"/>
      <c r="P27" s="150"/>
      <c r="Q27" s="150"/>
      <c r="R27" s="150"/>
      <c r="S27" s="150"/>
    </row>
    <row r="28" spans="2:19" ht="14.5" customHeight="1" x14ac:dyDescent="0.3">
      <c r="B28" s="629"/>
      <c r="C28" s="629"/>
      <c r="D28" s="629"/>
      <c r="E28" s="629"/>
      <c r="F28" s="629"/>
      <c r="G28" s="629"/>
      <c r="I28" s="27"/>
      <c r="J28" s="635" t="s">
        <v>755</v>
      </c>
      <c r="K28" s="635"/>
      <c r="L28" s="138"/>
      <c r="P28" s="150"/>
      <c r="Q28" s="150"/>
      <c r="R28" s="150"/>
      <c r="S28" s="150"/>
    </row>
    <row r="29" spans="2:19" ht="14.5" customHeight="1" x14ac:dyDescent="0.3">
      <c r="B29" s="636" t="s">
        <v>9</v>
      </c>
      <c r="C29" s="36" t="b">
        <v>0</v>
      </c>
      <c r="D29" s="36" t="b">
        <v>0</v>
      </c>
      <c r="E29" s="36" t="b">
        <v>0</v>
      </c>
      <c r="F29" s="36" t="b">
        <v>0</v>
      </c>
      <c r="G29" s="36" t="b">
        <v>0</v>
      </c>
      <c r="I29" s="27"/>
      <c r="J29" s="635"/>
      <c r="K29" s="635"/>
      <c r="L29" s="129"/>
      <c r="P29" s="150"/>
      <c r="Q29" s="150"/>
      <c r="R29" s="150"/>
      <c r="S29" s="150"/>
    </row>
    <row r="30" spans="2:19" ht="14.5" customHeight="1" x14ac:dyDescent="0.3">
      <c r="B30" s="637"/>
      <c r="C30" s="36" t="b">
        <v>0</v>
      </c>
      <c r="D30" s="36" t="b">
        <v>0</v>
      </c>
      <c r="E30" s="36" t="b">
        <v>0</v>
      </c>
      <c r="F30" s="36" t="b">
        <v>0</v>
      </c>
      <c r="G30" s="43" t="b">
        <v>0</v>
      </c>
      <c r="I30" s="27"/>
      <c r="J30" s="639" t="s">
        <v>56</v>
      </c>
      <c r="K30" s="640"/>
      <c r="L30" s="130"/>
      <c r="P30" s="150"/>
      <c r="Q30" s="150"/>
      <c r="R30" s="150"/>
      <c r="S30" s="150"/>
    </row>
    <row r="31" spans="2:19" ht="14.5" customHeight="1" x14ac:dyDescent="0.3">
      <c r="B31" s="638"/>
      <c r="C31" s="36" t="b">
        <v>0</v>
      </c>
      <c r="D31" s="36" t="b">
        <v>0</v>
      </c>
      <c r="E31" s="36"/>
      <c r="F31" s="36"/>
      <c r="G31" s="146" t="str">
        <f>IF('CRD-06'!$C$29,"PR, ","") &amp; IF('CRD-06'!$D$29,"PO, ","") &amp; IF('CRD-06'!$E$29,"UP, ","") &amp; IF('CRD-06'!$F$29,"RC, ","") &amp; IF('CRD-06'!$G$29,"INV/IR, ","") &amp; IF('CRD-06'!$C$30,"SH, ","") &amp; IF('CRD-06'!$D$30,"C, ","") &amp; IF('CRD-06'!$E$30,"CAT, ","") &amp; IF('CRD-06'!$F$30,"WF, ","") &amp; IF('CRD-06'!$G$30,"INTEG, ","")&amp; IF('CRD-06'!$C$31,"AN, ","")&amp; IF('CRD-06'!$D$31,"REP, ","")</f>
        <v/>
      </c>
      <c r="I31" s="27"/>
      <c r="J31" s="641"/>
      <c r="K31" s="642"/>
      <c r="L31" s="132"/>
      <c r="P31" s="150"/>
      <c r="Q31" s="150"/>
      <c r="R31" s="150"/>
      <c r="S31" s="150"/>
    </row>
    <row r="32" spans="2:19" ht="14.5" customHeight="1" x14ac:dyDescent="0.3">
      <c r="B32" s="593" t="s">
        <v>744</v>
      </c>
      <c r="C32" s="120"/>
      <c r="D32" s="120"/>
      <c r="E32" s="120"/>
      <c r="F32" s="120"/>
      <c r="G32" s="120"/>
      <c r="H32" s="29"/>
      <c r="I32" s="27"/>
      <c r="J32" s="643"/>
      <c r="K32" s="644"/>
      <c r="L32" s="133"/>
      <c r="P32" s="150"/>
      <c r="Q32" s="150"/>
      <c r="R32" s="150"/>
      <c r="S32" s="150"/>
    </row>
    <row r="33" spans="2:19" s="37" customFormat="1" ht="14.5" customHeight="1" x14ac:dyDescent="0.3">
      <c r="B33" s="585" t="s">
        <v>746</v>
      </c>
      <c r="C33" s="408"/>
      <c r="D33" s="408"/>
      <c r="E33" s="408"/>
      <c r="F33" s="408"/>
      <c r="G33" s="409" t="str">
        <f>IF(C32 &lt;&gt; "", C32, "") &amp; IF(D32 &lt;&gt; "", CONCATENATE(", ",D32), "") &amp; IF(E32 &lt;&gt; "", CONCATENATE(", ",E32), "") &amp; IF(F32 &lt;&gt; "", CONCATENATE(", ",F32), "") &amp; IF(G32 &lt;&gt; "", CONCATENATE(", ",G32), "")</f>
        <v/>
      </c>
      <c r="H33" s="27"/>
      <c r="I33" s="27"/>
      <c r="J33" s="645" t="s">
        <v>55</v>
      </c>
      <c r="K33" s="646"/>
      <c r="L33" s="126"/>
      <c r="P33" s="150"/>
      <c r="Q33" s="150"/>
      <c r="R33" s="150"/>
      <c r="S33" s="150"/>
    </row>
    <row r="34" spans="2:19" s="37" customFormat="1" ht="14.5" customHeight="1" x14ac:dyDescent="0.3">
      <c r="B34" s="45" t="s">
        <v>68</v>
      </c>
      <c r="C34" s="38"/>
      <c r="D34" s="38"/>
      <c r="E34" s="38"/>
      <c r="F34" s="38"/>
      <c r="G34" s="38"/>
      <c r="H34" s="27"/>
      <c r="I34" s="27"/>
      <c r="J34" s="641"/>
      <c r="K34" s="642"/>
      <c r="L34" s="139"/>
      <c r="P34" s="150"/>
      <c r="Q34" s="150"/>
      <c r="R34" s="150"/>
      <c r="S34" s="150"/>
    </row>
    <row r="35" spans="2:19" ht="14.5" customHeight="1" x14ac:dyDescent="0.3">
      <c r="B35" s="647" t="s">
        <v>69</v>
      </c>
      <c r="C35" s="648"/>
      <c r="D35" s="648"/>
      <c r="E35" s="648"/>
      <c r="F35" s="648"/>
      <c r="G35" s="649"/>
      <c r="I35" s="27"/>
      <c r="J35" s="643"/>
      <c r="K35" s="644"/>
      <c r="L35" s="131"/>
      <c r="P35" s="150"/>
      <c r="Q35" s="150"/>
      <c r="R35" s="150"/>
      <c r="S35" s="150"/>
    </row>
    <row r="36" spans="2:19" ht="14.5" customHeight="1" x14ac:dyDescent="0.3">
      <c r="B36" s="650" t="s">
        <v>760</v>
      </c>
      <c r="C36" s="651"/>
      <c r="D36" s="651"/>
      <c r="E36" s="651"/>
      <c r="F36" s="651"/>
      <c r="G36" s="652"/>
      <c r="I36" s="27"/>
      <c r="J36" s="645" t="s">
        <v>57</v>
      </c>
      <c r="K36" s="646"/>
      <c r="L36" s="126"/>
      <c r="P36" s="150"/>
      <c r="Q36" s="150"/>
      <c r="R36" s="150"/>
      <c r="S36" s="150"/>
    </row>
    <row r="37" spans="2:19" ht="14.5" customHeight="1" x14ac:dyDescent="0.3">
      <c r="B37" s="653"/>
      <c r="C37" s="654"/>
      <c r="D37" s="654"/>
      <c r="E37" s="654"/>
      <c r="F37" s="654"/>
      <c r="G37" s="655"/>
      <c r="I37" s="27"/>
      <c r="J37" s="656"/>
      <c r="K37" s="657"/>
      <c r="L37" s="134"/>
      <c r="P37" s="150"/>
      <c r="Q37" s="150"/>
      <c r="R37" s="150"/>
      <c r="S37" s="150"/>
    </row>
    <row r="38" spans="2:19" ht="14.5" customHeight="1" x14ac:dyDescent="0.3">
      <c r="B38" s="653"/>
      <c r="C38" s="654"/>
      <c r="D38" s="654"/>
      <c r="E38" s="654"/>
      <c r="F38" s="654"/>
      <c r="G38" s="655"/>
      <c r="I38" s="27"/>
      <c r="J38" s="658"/>
      <c r="K38" s="659"/>
      <c r="L38" s="134"/>
      <c r="P38" s="150"/>
      <c r="Q38" s="150"/>
      <c r="R38" s="150"/>
      <c r="S38" s="150"/>
    </row>
    <row r="39" spans="2:19" ht="14.5" customHeight="1" x14ac:dyDescent="0.3">
      <c r="B39" s="653"/>
      <c r="C39" s="654"/>
      <c r="D39" s="654"/>
      <c r="E39" s="654"/>
      <c r="F39" s="654"/>
      <c r="G39" s="655"/>
      <c r="I39" s="27"/>
      <c r="J39" s="606" t="s">
        <v>65</v>
      </c>
      <c r="K39" s="607"/>
      <c r="L39" s="126"/>
      <c r="P39" s="150"/>
      <c r="Q39" s="150"/>
      <c r="R39" s="150"/>
      <c r="S39" s="150"/>
    </row>
    <row r="40" spans="2:19" ht="14.5" customHeight="1" x14ac:dyDescent="0.3">
      <c r="B40" s="653"/>
      <c r="C40" s="654"/>
      <c r="D40" s="654"/>
      <c r="E40" s="654"/>
      <c r="F40" s="654"/>
      <c r="G40" s="655"/>
      <c r="I40" s="27"/>
      <c r="J40" s="656"/>
      <c r="K40" s="657"/>
      <c r="L40" s="141"/>
      <c r="P40" s="150"/>
      <c r="Q40" s="150"/>
      <c r="R40" s="150"/>
      <c r="S40" s="150"/>
    </row>
    <row r="41" spans="2:19" ht="14.5" customHeight="1" x14ac:dyDescent="0.3">
      <c r="B41" s="653"/>
      <c r="C41" s="654"/>
      <c r="D41" s="654"/>
      <c r="E41" s="654"/>
      <c r="F41" s="654"/>
      <c r="G41" s="655"/>
      <c r="I41" s="27"/>
      <c r="J41" s="658"/>
      <c r="K41" s="659"/>
      <c r="L41" s="134"/>
      <c r="P41" s="150"/>
      <c r="Q41" s="150"/>
      <c r="R41" s="150"/>
      <c r="S41" s="150"/>
    </row>
    <row r="42" spans="2:19" ht="14.5" customHeight="1" x14ac:dyDescent="0.3">
      <c r="B42" s="653"/>
      <c r="C42" s="654"/>
      <c r="D42" s="654"/>
      <c r="E42" s="654"/>
      <c r="F42" s="654"/>
      <c r="G42" s="655"/>
      <c r="I42" s="27"/>
      <c r="J42" s="645" t="s">
        <v>74</v>
      </c>
      <c r="K42" s="646"/>
      <c r="L42" s="126"/>
      <c r="P42" s="150"/>
      <c r="Q42" s="150"/>
      <c r="R42" s="150"/>
      <c r="S42" s="150"/>
    </row>
    <row r="43" spans="2:19" ht="14.5" customHeight="1" x14ac:dyDescent="0.3">
      <c r="B43" s="653"/>
      <c r="C43" s="654"/>
      <c r="D43" s="654"/>
      <c r="E43" s="654"/>
      <c r="F43" s="654"/>
      <c r="G43" s="655"/>
      <c r="I43" s="27"/>
      <c r="J43" s="660"/>
      <c r="K43" s="661"/>
      <c r="L43" s="123"/>
      <c r="P43" s="150"/>
      <c r="Q43" s="150"/>
      <c r="R43" s="150"/>
      <c r="S43" s="150"/>
    </row>
    <row r="44" spans="2:19" ht="14.5" customHeight="1" x14ac:dyDescent="0.3">
      <c r="B44" s="60" t="s">
        <v>37</v>
      </c>
      <c r="C44" s="664"/>
      <c r="D44" s="664"/>
      <c r="E44" s="664"/>
      <c r="F44" s="61" t="s">
        <v>759</v>
      </c>
      <c r="G44" s="143"/>
      <c r="I44" s="27"/>
      <c r="J44" s="656"/>
      <c r="K44" s="657"/>
      <c r="L44" s="123"/>
      <c r="P44" s="150"/>
      <c r="Q44" s="150"/>
      <c r="R44" s="150"/>
      <c r="S44" s="150"/>
    </row>
    <row r="45" spans="2:19" ht="21" customHeight="1" x14ac:dyDescent="0.3">
      <c r="B45" s="60"/>
      <c r="C45" s="664"/>
      <c r="D45" s="664"/>
      <c r="E45" s="664"/>
      <c r="F45" s="598"/>
      <c r="G45" s="596"/>
      <c r="I45" s="27"/>
      <c r="J45" s="656"/>
      <c r="K45" s="657"/>
      <c r="L45" s="123"/>
      <c r="P45" s="150"/>
      <c r="Q45" s="150"/>
      <c r="R45" s="150"/>
      <c r="S45" s="150"/>
    </row>
    <row r="46" spans="2:19" ht="14.5" customHeight="1" x14ac:dyDescent="0.3">
      <c r="B46" s="666" t="s">
        <v>129</v>
      </c>
      <c r="C46" s="666"/>
      <c r="D46" s="666"/>
      <c r="E46" s="666"/>
      <c r="F46" s="666"/>
      <c r="G46" s="666"/>
      <c r="I46" s="27"/>
      <c r="J46" s="656"/>
      <c r="K46" s="657"/>
      <c r="L46" s="123"/>
      <c r="P46" s="150"/>
      <c r="Q46" s="150"/>
      <c r="R46" s="150"/>
      <c r="S46" s="150"/>
    </row>
    <row r="47" spans="2:19" ht="14.5" customHeight="1" x14ac:dyDescent="0.3">
      <c r="I47" s="27"/>
      <c r="J47" s="656"/>
      <c r="K47" s="657"/>
      <c r="L47" s="134"/>
      <c r="P47" s="150"/>
      <c r="Q47" s="150"/>
      <c r="R47" s="150"/>
      <c r="S47" s="150"/>
    </row>
    <row r="48" spans="2:19" ht="14.5" customHeight="1" x14ac:dyDescent="0.3">
      <c r="B48" s="45" t="s">
        <v>766</v>
      </c>
      <c r="C48" s="38"/>
      <c r="D48" s="38"/>
      <c r="E48" s="38"/>
      <c r="F48" s="38"/>
      <c r="G48" s="38"/>
      <c r="I48" s="27"/>
      <c r="J48" s="656"/>
      <c r="K48" s="657"/>
      <c r="L48" s="140"/>
      <c r="P48" s="150"/>
      <c r="Q48" s="150"/>
      <c r="R48" s="150"/>
      <c r="S48" s="150"/>
    </row>
    <row r="49" spans="2:19" ht="14.5" customHeight="1" x14ac:dyDescent="0.3">
      <c r="B49" s="45"/>
      <c r="C49" s="38"/>
      <c r="D49" s="38"/>
      <c r="E49" s="38"/>
      <c r="F49" s="38"/>
      <c r="G49" s="38"/>
      <c r="I49" s="27"/>
      <c r="J49" s="662"/>
      <c r="K49" s="663"/>
      <c r="L49" s="134"/>
      <c r="P49" s="150"/>
      <c r="Q49" s="150"/>
      <c r="R49" s="150"/>
      <c r="S49" s="150"/>
    </row>
    <row r="50" spans="2:19" ht="14.5" customHeight="1" x14ac:dyDescent="0.3">
      <c r="B50" s="60" t="s">
        <v>756</v>
      </c>
      <c r="C50" s="604"/>
      <c r="D50" s="60" t="s">
        <v>765</v>
      </c>
      <c r="E50" s="60"/>
      <c r="F50" s="60" t="s">
        <v>757</v>
      </c>
      <c r="G50" s="597">
        <v>0</v>
      </c>
      <c r="I50" s="27"/>
      <c r="J50" s="90"/>
      <c r="K50" s="90"/>
      <c r="L50" s="90"/>
      <c r="P50" s="150"/>
      <c r="Q50" s="150"/>
      <c r="R50" s="150"/>
      <c r="S50" s="150"/>
    </row>
    <row r="51" spans="2:19" x14ac:dyDescent="0.3">
      <c r="B51" s="667" t="s">
        <v>758</v>
      </c>
      <c r="C51" s="667"/>
      <c r="D51" s="667"/>
      <c r="E51" s="667"/>
      <c r="F51" s="667"/>
      <c r="G51" s="667"/>
      <c r="J51" s="53"/>
      <c r="K51" s="53"/>
    </row>
    <row r="52" spans="2:19" x14ac:dyDescent="0.3">
      <c r="B52" s="668"/>
      <c r="C52" s="668"/>
      <c r="D52" s="668"/>
      <c r="E52" s="668"/>
      <c r="F52" s="668"/>
      <c r="G52" s="668"/>
      <c r="J52" s="54"/>
      <c r="K52" s="54"/>
    </row>
    <row r="53" spans="2:19" x14ac:dyDescent="0.3">
      <c r="B53" s="594"/>
      <c r="C53" s="594"/>
      <c r="D53" s="594"/>
      <c r="E53" s="594"/>
      <c r="F53" s="594"/>
      <c r="G53" s="594"/>
      <c r="J53" s="53"/>
      <c r="K53" s="53"/>
    </row>
    <row r="54" spans="2:19" x14ac:dyDescent="0.3">
      <c r="B54" s="594"/>
      <c r="C54" s="594"/>
      <c r="D54" s="594"/>
      <c r="E54" s="594"/>
      <c r="F54" s="594"/>
      <c r="G54" s="594"/>
      <c r="J54" s="669"/>
      <c r="K54" s="669"/>
    </row>
    <row r="55" spans="2:19" x14ac:dyDescent="0.3">
      <c r="B55" s="594"/>
      <c r="C55" s="594"/>
      <c r="D55" s="594"/>
      <c r="E55" s="594"/>
      <c r="F55" s="594"/>
      <c r="G55" s="594"/>
      <c r="J55" s="669"/>
      <c r="K55" s="669"/>
    </row>
    <row r="56" spans="2:19" ht="0.75" customHeight="1" x14ac:dyDescent="0.3">
      <c r="B56" s="594"/>
      <c r="C56" s="594"/>
      <c r="D56" s="594"/>
      <c r="E56" s="594"/>
      <c r="F56" s="594"/>
      <c r="G56" s="594"/>
      <c r="J56" s="670"/>
      <c r="K56" s="670"/>
    </row>
    <row r="57" spans="2:19" x14ac:dyDescent="0.3">
      <c r="B57" s="594"/>
      <c r="C57" s="594"/>
      <c r="D57" s="594"/>
      <c r="E57" s="594"/>
      <c r="F57" s="594"/>
      <c r="G57" s="594"/>
      <c r="J57" s="665"/>
      <c r="K57" s="665"/>
    </row>
    <row r="58" spans="2:19" x14ac:dyDescent="0.3">
      <c r="B58" s="594"/>
      <c r="C58" s="594"/>
      <c r="D58" s="594"/>
      <c r="E58" s="594"/>
      <c r="F58" s="594"/>
      <c r="G58" s="594"/>
      <c r="J58" s="608"/>
      <c r="K58" s="608"/>
    </row>
    <row r="59" spans="2:19" x14ac:dyDescent="0.3">
      <c r="B59" s="594"/>
      <c r="C59" s="594"/>
      <c r="D59" s="594"/>
      <c r="E59" s="594"/>
      <c r="F59" s="594"/>
      <c r="G59" s="594"/>
      <c r="J59" s="671"/>
      <c r="K59" s="671"/>
    </row>
    <row r="60" spans="2:19" x14ac:dyDescent="0.3">
      <c r="B60" s="594"/>
      <c r="C60" s="594"/>
      <c r="D60" s="594"/>
      <c r="E60" s="594"/>
      <c r="F60" s="594"/>
      <c r="G60" s="594"/>
      <c r="J60" s="672"/>
      <c r="K60" s="672"/>
    </row>
    <row r="61" spans="2:19" x14ac:dyDescent="0.3">
      <c r="B61" s="594"/>
      <c r="C61" s="594"/>
      <c r="D61" s="594"/>
      <c r="E61" s="594"/>
      <c r="F61" s="594"/>
      <c r="G61" s="594"/>
      <c r="J61" s="665"/>
      <c r="K61" s="665"/>
    </row>
    <row r="62" spans="2:19" x14ac:dyDescent="0.3">
      <c r="B62" s="594"/>
      <c r="C62" s="594"/>
      <c r="D62" s="594"/>
      <c r="E62" s="594"/>
      <c r="F62" s="594"/>
      <c r="G62" s="594"/>
      <c r="J62" s="665"/>
      <c r="K62" s="665"/>
    </row>
    <row r="63" spans="2:19" x14ac:dyDescent="0.3">
      <c r="B63" s="594"/>
      <c r="C63" s="594"/>
      <c r="D63" s="594"/>
      <c r="E63" s="594"/>
      <c r="F63" s="594"/>
      <c r="G63" s="594"/>
      <c r="J63" s="665"/>
      <c r="K63" s="665"/>
    </row>
    <row r="64" spans="2:19" x14ac:dyDescent="0.3">
      <c r="B64" s="594"/>
      <c r="C64" s="594"/>
      <c r="D64" s="594"/>
      <c r="E64" s="594"/>
      <c r="F64" s="594"/>
      <c r="G64" s="594"/>
      <c r="J64" s="665"/>
      <c r="K64" s="665"/>
    </row>
    <row r="65" spans="2:11" x14ac:dyDescent="0.3">
      <c r="B65" s="594"/>
      <c r="C65" s="594"/>
      <c r="D65" s="594"/>
      <c r="E65" s="594"/>
      <c r="F65" s="594"/>
      <c r="G65" s="594"/>
      <c r="J65" s="665"/>
      <c r="K65" s="665"/>
    </row>
    <row r="66" spans="2:11" x14ac:dyDescent="0.3">
      <c r="B66" s="594"/>
      <c r="C66" s="594"/>
      <c r="D66" s="594"/>
      <c r="E66" s="594"/>
      <c r="F66" s="594"/>
      <c r="G66" s="594"/>
      <c r="J66" s="665"/>
      <c r="K66" s="665"/>
    </row>
    <row r="67" spans="2:11" x14ac:dyDescent="0.3">
      <c r="B67" s="594"/>
      <c r="C67" s="594"/>
      <c r="D67" s="594"/>
      <c r="E67" s="594"/>
      <c r="F67" s="594"/>
      <c r="G67" s="594"/>
      <c r="J67" s="665"/>
      <c r="K67" s="665"/>
    </row>
  </sheetData>
  <sheetProtection formatCells="0" formatColumns="0" formatRows="0" insertColumns="0" insertRows="0" insertHyperlinks="0" autoFilter="0"/>
  <dataConsolidate link="1"/>
  <mergeCells count="42">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 ref="B36:G43"/>
    <mergeCell ref="J36:K36"/>
    <mergeCell ref="J37:K38"/>
    <mergeCell ref="J40:K41"/>
    <mergeCell ref="J42:K42"/>
    <mergeCell ref="J43:K49"/>
    <mergeCell ref="C44:E44"/>
    <mergeCell ref="J30:K30"/>
    <mergeCell ref="J31:K32"/>
    <mergeCell ref="J33:K33"/>
    <mergeCell ref="J34:K35"/>
    <mergeCell ref="B35:G35"/>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s>
  <dataValidations count="17">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915C993A-49A0-41A9-B36A-D1133D79328B}">
      <formula1>Object</formula1>
    </dataValidation>
    <dataValidation allowBlank="1" showInputMessage="1" showErrorMessage="1" promptTitle="How to add technical description" prompt="Technical description needs to be added by tech lead to sumarize what has been technically done." sqref="B36:G43" xr:uid="{589BAD58-62EB-4254-9695-1DA50028AD54}"/>
    <dataValidation type="list" allowBlank="1" showInputMessage="1" sqref="D32:G32" xr:uid="{20C57BE2-27B8-4C79-A736-AC172BD0201D}">
      <formula1>Realm</formula1>
    </dataValidation>
    <dataValidation allowBlank="1" showInputMessage="1" showErrorMessage="1" promptTitle="How to calculate fields count" prompt="Calculate cost of the customization based on Delivery Guidelines_Chargeable Custom Fields document" sqref="G44:G45" xr:uid="{EE5998A8-AB4F-4229-ABC3-27F1DF4F2055}"/>
    <dataValidation allowBlank="1" showInputMessage="1" showErrorMessage="1" promptTitle="How to set Technical name" prompt="CRD submitter can specify the technical name. If not specified, tech lead will set it when building the customization." sqref="K12" xr:uid="{A464891E-3936-4C1C-8EEF-D01D06937C65}"/>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B180ECB3-E5BC-405F-A4E1-3967CD9489E1}"/>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2DCE06E5-9614-4F3B-BA8E-2D8E876780D0}"/>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AB36450C-A015-4C49-8DC9-7DDC0B7ED1AE}">
      <formula1>Realm</formula1>
    </dataValidation>
    <dataValidation allowBlank="1" showInputMessage="1" showErrorMessage="1" promptTitle="How to set other requirements" prompt="Additional requirements like enumerations, split criteria etc. need to be specified here." sqref="J43:K50" xr:uid="{F2EFED28-0232-496A-9226-443101385D30}"/>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943E7841-5649-4EA4-8EF3-33ED8195E908}"/>
    <dataValidation allowBlank="1" showInputMessage="1" showErrorMessage="1" promptTitle="How to set Visibility condition" prompt="If there is any specific requirement under which condition the field needs to be displayed, describe the logic here." sqref="J31:K32" xr:uid="{478549D6-BF04-4B4A-95AA-87E70CA42A4D}"/>
    <dataValidation allowBlank="1" showInputMessage="1" showErrorMessage="1" promptTitle="How to set Editability condition" prompt="If there is any specific requirement under which condition the field needs to be editable, describe the logic here." sqref="J34:K35" xr:uid="{8B96254C-C54C-4FED-AAAF-2C3FECDB4D10}"/>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289A9781-5ACA-4B99-ADCE-1AA5520A0362}"/>
    <dataValidation allowBlank="1" showInputMessage="1" showErrorMessage="1" promptTitle="How to add description" prompt="Put a brief description of the requirement here. If custom field(s) needs to be created, use Custom field details table(s) and specify all details there." sqref="B15:G28" xr:uid="{F514D970-4247-4900-B276-3938ED80B0AA}"/>
    <dataValidation type="list" allowBlank="1" showInputMessage="1" promptTitle="How to set field Type" prompt="Select requested field type. If it needs to be a new FMD or any type which is not in the dropdown, set it manually." sqref="K13" xr:uid="{F77BAE37-9F03-40DB-BE34-4BDA72B2FE85}">
      <formula1>Type</formula1>
    </dataValidation>
    <dataValidation allowBlank="1" showInputMessage="1" showErrorMessage="1" promptTitle="How to specify Default value" prompt="Default value can be fixed (constant) or defined by expression. The expression can be specified with just simple words." sqref="K19" xr:uid="{E9F9E36A-8B83-4385-BECE-38F57B11A921}"/>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869B53FB-D284-4A82-A03A-4292F167846D}"/>
  </dataValidations>
  <hyperlinks>
    <hyperlink ref="B1" location="CRD_Overview!A1" display="Go to CRD Overview" xr:uid="{036BA78B-BC64-4D72-84D8-29C0D688154C}"/>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9121"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1029122"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1029123"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1029124"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1029125"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1029126"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1029127"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1029128"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1029129"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1029130"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1029131"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1029132"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1029133"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1029134"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1029135"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1029136"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1029137"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1029138"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1029139"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1029140"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1029141"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21</vt:i4>
      </vt:variant>
    </vt:vector>
  </HeadingPairs>
  <TitlesOfParts>
    <vt:vector size="61" baseType="lpstr">
      <vt:lpstr>TableofContents</vt:lpstr>
      <vt:lpstr>CRD_Instructions</vt:lpstr>
      <vt:lpstr>CRD_Overview</vt:lpstr>
      <vt:lpstr>CRD-01</vt:lpstr>
      <vt:lpstr>CRD-02</vt:lpstr>
      <vt:lpstr>CRD-03</vt:lpstr>
      <vt:lpstr>CRD-04</vt:lpstr>
      <vt:lpstr>CRD-05</vt:lpstr>
      <vt:lpstr>CRD-06</vt:lpstr>
      <vt:lpstr>CRD-07</vt:lpstr>
      <vt:lpstr>CRD-08</vt:lpstr>
      <vt:lpstr>CRD-09</vt:lpstr>
      <vt:lpstr>CRD-10</vt:lpstr>
      <vt:lpstr>CRD-11</vt:lpstr>
      <vt:lpstr>CRD-12</vt:lpstr>
      <vt:lpstr>CRD-13</vt:lpstr>
      <vt:lpstr>CRD-14</vt:lpstr>
      <vt:lpstr>CRD-15</vt:lpstr>
      <vt:lpstr>CRD_Translations</vt:lpstr>
      <vt:lpstr>CRD_Interface_Changes</vt:lpstr>
      <vt:lpstr>Data_Source</vt:lpstr>
      <vt:lpstr>Sourcing_Instructions</vt:lpstr>
      <vt:lpstr>Available_Field_Types</vt:lpstr>
      <vt:lpstr>Standard_Header_Fields</vt:lpstr>
      <vt:lpstr>Sourcing_Custom_Fields</vt:lpstr>
      <vt:lpstr>Contracts_Custom_Fields</vt:lpstr>
      <vt:lpstr>SPM_Custom_Fields</vt:lpstr>
      <vt:lpstr>Picklist_Values</vt:lpstr>
      <vt:lpstr>Sourcing_Translations</vt:lpstr>
      <vt:lpstr>Examples</vt:lpstr>
      <vt:lpstr>Form_Instructions</vt:lpstr>
      <vt:lpstr>Form_Available_Field_Types</vt:lpstr>
      <vt:lpstr>Form_Custom_Fields</vt:lpstr>
      <vt:lpstr>Form_Line_Item_Fields</vt:lpstr>
      <vt:lpstr>Savings_Instructions</vt:lpstr>
      <vt:lpstr>Savings_Available_Field_Types</vt:lpstr>
      <vt:lpstr>Savings_Standard_Fields</vt:lpstr>
      <vt:lpstr>Savings_Details_Custom_Fields</vt:lpstr>
      <vt:lpstr>Savings_Alloc_Custom_Fields</vt:lpstr>
      <vt:lpstr>Savings_Layout</vt:lpstr>
      <vt:lpstr>Language</vt:lpstr>
      <vt:lpstr>Object</vt:lpstr>
      <vt:lpstr>Available_Field_Types!Print_Area</vt:lpstr>
      <vt:lpstr>Contracts_Custom_Fields!Print_Area</vt:lpstr>
      <vt:lpstr>CRD_Instructions!Print_Area</vt:lpstr>
      <vt:lpstr>Form_Available_Field_Types!Print_Area</vt:lpstr>
      <vt:lpstr>Form_Custom_Fields!Print_Area</vt:lpstr>
      <vt:lpstr>Form_Instructions!Print_Area</vt:lpstr>
      <vt:lpstr>Form_Line_Item_Fields!Print_Area</vt:lpstr>
      <vt:lpstr>Savings_Alloc_Custom_Fields!Print_Area</vt:lpstr>
      <vt:lpstr>Savings_Available_Field_Types!Print_Area</vt:lpstr>
      <vt:lpstr>Savings_Details_Custom_Fields!Print_Area</vt:lpstr>
      <vt:lpstr>Savings_Instructions!Print_Area</vt:lpstr>
      <vt:lpstr>Savings_Layout!Print_Area</vt:lpstr>
      <vt:lpstr>Sourcing_Custom_Fields!Print_Area</vt:lpstr>
      <vt:lpstr>Sourcing_Instructions!Print_Area</vt:lpstr>
      <vt:lpstr>SPM_Custom_Fields!Print_Area</vt:lpstr>
      <vt:lpstr>Priority</vt:lpstr>
      <vt:lpstr>Realm</vt:lpstr>
      <vt:lpstr>Status</vt:lpstr>
      <vt:lpstr>Type</vt:lpstr>
    </vt:vector>
  </TitlesOfParts>
  <Company>SAP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Meloun, Michal</dc:creator>
  <cp:lastModifiedBy>Saavedra, Patricia</cp:lastModifiedBy>
  <cp:lastPrinted>2020-02-11T09:25:57Z</cp:lastPrinted>
  <dcterms:created xsi:type="dcterms:W3CDTF">2016-06-15T11:27:51Z</dcterms:created>
  <dcterms:modified xsi:type="dcterms:W3CDTF">2025-03-03T15:27:04Z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